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ambulatory physician visits linked to dispensations/"/>
    </mc:Choice>
  </mc:AlternateContent>
  <xr:revisionPtr revIDLastSave="2" documentId="11_55D338DA3E962F6D0F7FE6CB4B58FBB4EAC1EFDA" xr6:coauthVersionLast="46" xr6:coauthVersionMax="46" xr10:uidLastSave="{CBAF632B-C513-47D7-B5F6-36B380DC7607}"/>
  <bookViews>
    <workbookView xWindow="780" yWindow="780" windowWidth="22785" windowHeight="11760" activeTab="1" xr2:uid="{00000000-000D-0000-FFFF-FFFF00000000}"/>
  </bookViews>
  <sheets>
    <sheet name="FigReport" sheetId="3" r:id="rId1"/>
    <sheet name="SupplTable_count_crdrt" sheetId="7" r:id="rId2"/>
    <sheet name="table_sig" sheetId="8" r:id="rId3"/>
    <sheet name="fig_tbl_Data" sheetId="6" r:id="rId4"/>
    <sheet name="orig_data" sheetId="1" r:id="rId5"/>
  </sheets>
  <definedNames>
    <definedName name="IDX" localSheetId="4">orig_data!#REF!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8" l="1"/>
  <c r="I6" i="8"/>
  <c r="I7" i="8"/>
  <c r="I8" i="8"/>
  <c r="I9" i="8"/>
  <c r="I4" i="8"/>
  <c r="C5" i="8"/>
  <c r="E5" i="8"/>
  <c r="G5" i="8"/>
  <c r="K5" i="8"/>
  <c r="C6" i="8"/>
  <c r="E6" i="8"/>
  <c r="G6" i="8"/>
  <c r="K6" i="8"/>
  <c r="C7" i="8"/>
  <c r="E7" i="8"/>
  <c r="G7" i="8"/>
  <c r="K7" i="8"/>
  <c r="C8" i="8"/>
  <c r="E8" i="8"/>
  <c r="G8" i="8"/>
  <c r="K8" i="8"/>
  <c r="C9" i="8"/>
  <c r="E9" i="8"/>
  <c r="G9" i="8"/>
  <c r="K9" i="8"/>
  <c r="K4" i="8"/>
  <c r="G4" i="8"/>
  <c r="E4" i="8"/>
  <c r="C4" i="8"/>
  <c r="L11" i="6" l="1"/>
  <c r="J11" i="6"/>
  <c r="H11" i="6"/>
  <c r="F11" i="6"/>
  <c r="D11" i="6"/>
  <c r="B11" i="6"/>
  <c r="L10" i="6"/>
  <c r="L12" i="7" s="1"/>
  <c r="L9" i="6"/>
  <c r="L11" i="7" s="1"/>
  <c r="L8" i="6"/>
  <c r="L10" i="7" s="1"/>
  <c r="L7" i="6"/>
  <c r="L9" i="7" s="1"/>
  <c r="L6" i="6"/>
  <c r="L8" i="7" s="1"/>
  <c r="L5" i="6"/>
  <c r="L7" i="7" s="1"/>
  <c r="J10" i="6"/>
  <c r="J12" i="7" s="1"/>
  <c r="J9" i="6"/>
  <c r="J11" i="7" s="1"/>
  <c r="J8" i="6"/>
  <c r="J10" i="7" s="1"/>
  <c r="J7" i="6"/>
  <c r="J9" i="7" s="1"/>
  <c r="J6" i="6"/>
  <c r="J8" i="7" s="1"/>
  <c r="J5" i="6"/>
  <c r="J7" i="7" s="1"/>
  <c r="H10" i="6"/>
  <c r="H12" i="7" s="1"/>
  <c r="H9" i="6"/>
  <c r="H11" i="7" s="1"/>
  <c r="H8" i="6"/>
  <c r="H10" i="7" s="1"/>
  <c r="H7" i="6"/>
  <c r="H9" i="7" s="1"/>
  <c r="H6" i="6"/>
  <c r="H8" i="7" s="1"/>
  <c r="H5" i="6"/>
  <c r="H7" i="7" s="1"/>
  <c r="F10" i="6"/>
  <c r="F12" i="7" s="1"/>
  <c r="F9" i="6"/>
  <c r="F11" i="7" s="1"/>
  <c r="F8" i="6"/>
  <c r="F10" i="7" s="1"/>
  <c r="F7" i="6"/>
  <c r="F9" i="7" s="1"/>
  <c r="F6" i="6"/>
  <c r="F8" i="7" s="1"/>
  <c r="F5" i="6"/>
  <c r="F7" i="7" s="1"/>
  <c r="D10" i="6"/>
  <c r="D12" i="7" s="1"/>
  <c r="D9" i="6"/>
  <c r="D11" i="7" s="1"/>
  <c r="D8" i="6"/>
  <c r="D10" i="7" s="1"/>
  <c r="D7" i="6"/>
  <c r="D9" i="7" s="1"/>
  <c r="D6" i="6"/>
  <c r="D8" i="7" s="1"/>
  <c r="D5" i="6"/>
  <c r="D7" i="7" s="1"/>
  <c r="B10" i="6"/>
  <c r="B12" i="7" s="1"/>
  <c r="B9" i="6"/>
  <c r="B11" i="7" s="1"/>
  <c r="B8" i="6"/>
  <c r="B10" i="7" s="1"/>
  <c r="B7" i="6"/>
  <c r="B9" i="7" s="1"/>
  <c r="B6" i="6"/>
  <c r="B8" i="7" s="1"/>
  <c r="B5" i="6"/>
  <c r="B7" i="7" s="1"/>
  <c r="B12" i="6" l="1"/>
  <c r="F12" i="6"/>
  <c r="J12" i="6"/>
  <c r="D12" i="6"/>
  <c r="H12" i="6"/>
  <c r="L12" i="6"/>
  <c r="M10" i="6"/>
  <c r="M12" i="7" s="1"/>
  <c r="K10" i="6"/>
  <c r="K12" i="7" s="1"/>
  <c r="I10" i="6"/>
  <c r="I12" i="7" s="1"/>
  <c r="G10" i="6"/>
  <c r="G12" i="7" s="1"/>
  <c r="E10" i="6"/>
  <c r="E12" i="7" s="1"/>
  <c r="C10" i="6"/>
  <c r="C12" i="7" s="1"/>
  <c r="M9" i="6"/>
  <c r="M11" i="7" s="1"/>
  <c r="K9" i="6"/>
  <c r="K11" i="7" s="1"/>
  <c r="I9" i="6"/>
  <c r="I11" i="7" s="1"/>
  <c r="G9" i="6"/>
  <c r="G11" i="7" s="1"/>
  <c r="E9" i="6"/>
  <c r="E11" i="7" s="1"/>
  <c r="C9" i="6"/>
  <c r="C11" i="7" s="1"/>
  <c r="M8" i="6"/>
  <c r="M10" i="7" s="1"/>
  <c r="K8" i="6"/>
  <c r="K10" i="7" s="1"/>
  <c r="I8" i="6"/>
  <c r="I10" i="7" s="1"/>
  <c r="G8" i="6"/>
  <c r="G10" i="7" s="1"/>
  <c r="E8" i="6"/>
  <c r="E10" i="7" s="1"/>
  <c r="C8" i="6"/>
  <c r="C10" i="7" s="1"/>
  <c r="M7" i="6"/>
  <c r="M9" i="7" s="1"/>
  <c r="K7" i="6"/>
  <c r="K9" i="7" s="1"/>
  <c r="I7" i="6"/>
  <c r="I9" i="7" s="1"/>
  <c r="G7" i="6"/>
  <c r="G9" i="7" s="1"/>
  <c r="E7" i="6"/>
  <c r="E9" i="7" s="1"/>
  <c r="C7" i="6"/>
  <c r="C9" i="7" s="1"/>
  <c r="M6" i="6"/>
  <c r="M8" i="7" s="1"/>
  <c r="K6" i="6"/>
  <c r="K8" i="7" s="1"/>
  <c r="I6" i="6"/>
  <c r="I8" i="7" s="1"/>
  <c r="G6" i="6"/>
  <c r="G8" i="7" s="1"/>
  <c r="E6" i="6"/>
  <c r="E8" i="7" s="1"/>
  <c r="C6" i="6"/>
  <c r="C8" i="7" s="1"/>
  <c r="M5" i="6"/>
  <c r="M7" i="7" s="1"/>
  <c r="K5" i="6"/>
  <c r="K7" i="7" s="1"/>
  <c r="I5" i="6"/>
  <c r="I7" i="7" s="1"/>
  <c r="G5" i="6"/>
  <c r="G7" i="7" s="1"/>
  <c r="E5" i="6"/>
  <c r="E7" i="7" s="1"/>
  <c r="C5" i="6"/>
  <c r="C7" i="7" s="1"/>
</calcChain>
</file>

<file path=xl/sharedStrings.xml><?xml version="1.0" encoding="utf-8"?>
<sst xmlns="http://schemas.openxmlformats.org/spreadsheetml/2006/main" count="268" uniqueCount="48">
  <si>
    <t>year</t>
  </si>
  <si>
    <t>crd_rate</t>
  </si>
  <si>
    <t>lcl_crd_rate</t>
  </si>
  <si>
    <t>ucl_crd_rate</t>
  </si>
  <si>
    <t>Year</t>
  </si>
  <si>
    <t>Data imported:</t>
  </si>
  <si>
    <t>Data location:</t>
  </si>
  <si>
    <t>prob</t>
  </si>
  <si>
    <t>suppress</t>
  </si>
  <si>
    <t>area</t>
  </si>
  <si>
    <t>AVwithRx</t>
  </si>
  <si>
    <t>AVinPop</t>
  </si>
  <si>
    <t>Rate2016_2011</t>
  </si>
  <si>
    <t>L_2016_2011</t>
  </si>
  <si>
    <t>U_2016_2011</t>
  </si>
  <si>
    <t>prob_t</t>
  </si>
  <si>
    <t>sign_t</t>
  </si>
  <si>
    <t>Z Manitoba</t>
  </si>
  <si>
    <t>.</t>
  </si>
  <si>
    <t>Program: S:\asp\prog\RoxanaD\2.PatternsHealthServiceUse\amb_visits_prop.sas Date: 29MAY2018 16:34:59 User: RoxanaD Host: SAL-DA-1</t>
  </si>
  <si>
    <t>2011 vs 2016</t>
  </si>
  <si>
    <t>Label</t>
  </si>
  <si>
    <t>Count</t>
  </si>
  <si>
    <t>Rate</t>
  </si>
  <si>
    <t>Counts and crude percent of visits with a dispensation within five days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</si>
  <si>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statistically significant differences between rates in 2011 and 2016 (p&lt;0.05).</t>
    </r>
  </si>
  <si>
    <t>Percent</t>
  </si>
  <si>
    <t>Crude proportion of ambulatory visits resulting in antibiotic prescriptions within 5 days of service date by RHA, sign_t at 5%, sign_rha at 1%</t>
  </si>
  <si>
    <t>RateRHA_MB</t>
  </si>
  <si>
    <t>L_RHA_MB</t>
  </si>
  <si>
    <t>U_RHA_MB</t>
  </si>
  <si>
    <t>prob_rha</t>
  </si>
  <si>
    <t>sign_rha</t>
  </si>
  <si>
    <t>SO Southern</t>
  </si>
  <si>
    <t>WP Winnipeg</t>
  </si>
  <si>
    <t>WE Prairie Mountain</t>
  </si>
  <si>
    <t>IE Interlake-Eastern</t>
  </si>
  <si>
    <t>NO Northern</t>
  </si>
  <si>
    <t>Health Region</t>
  </si>
  <si>
    <t>Southern Health-Santé Sud</t>
  </si>
  <si>
    <t>Winnipeg RHA</t>
  </si>
  <si>
    <t>Prairie Mountain Health</t>
  </si>
  <si>
    <t>Interlake-Eastern RHA</t>
  </si>
  <si>
    <t>Northern Health Region</t>
  </si>
  <si>
    <t>Manitoba</t>
  </si>
  <si>
    <t>\\mchpe.cpe.umanitoba.ca\MCHP\Public\Shared Resources\Project\asp\Analyses\PatternsHealthServiceUse\amb_visits_prop_rha.html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</si>
  <si>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region's rate is statistically significantly different from the Manitoba rate (p&lt;0.01)</t>
    </r>
  </si>
  <si>
    <t>Supplement Table X.X: Annual Counts and Crude Percent of Ambulatory Physician Visits Resulting in Antibiotic Dispensations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</si>
</sst>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9" x14ac:knownFonts="1">
    <font>
      <sz val="9"/>
      <color theme="1"/>
      <name val="Segoe UI"/>
      <family val="2"/>
    </font>
    <font>
      <u/>
      <sz val="9"/>
      <color theme="10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AFBFE"/>
        <bgColor indexed="64"/>
      </patternFill>
    </fill>
  </fills>
  <borders count="2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9" fontId="4" fillId="3" borderId="0">
      <alignment vertical="center" wrapText="1"/>
    </xf>
    <xf numFmtId="49" fontId="6" fillId="3" borderId="0"/>
    <xf numFmtId="0" fontId="9" fillId="4" borderId="1">
      <alignment horizontal="center" vertical="center" wrapText="1"/>
    </xf>
    <xf numFmtId="49" fontId="4" fillId="5" borderId="0">
      <alignment horizontal="left" vertical="center" indent="1"/>
    </xf>
    <xf numFmtId="0" fontId="4" fillId="3" borderId="10" applyFill="0">
      <alignment horizontal="left" vertical="center" indent="1"/>
    </xf>
    <xf numFmtId="3" fontId="3" fillId="3" borderId="12" applyFill="0">
      <alignment horizontal="right" vertical="center" indent="1"/>
    </xf>
    <xf numFmtId="2" fontId="3" fillId="3" borderId="12" applyFill="0">
      <alignment horizontal="right" vertical="center" indent="1"/>
    </xf>
    <xf numFmtId="0" fontId="13" fillId="3" borderId="0">
      <alignment horizontal="left" vertical="top"/>
    </xf>
    <xf numFmtId="164" fontId="3" fillId="0" borderId="0" applyFont="0" applyFill="0" applyBorder="0" applyAlignment="0" applyProtection="0"/>
  </cellStyleXfs>
  <cellXfs count="47">
    <xf numFmtId="0" fontId="0" fillId="0" borderId="0" xfId="0"/>
    <xf numFmtId="49" fontId="0" fillId="0" borderId="0" xfId="0" applyNumberFormat="1"/>
    <xf numFmtId="0" fontId="0" fillId="0" borderId="0" xfId="0" applyBorder="1"/>
    <xf numFmtId="14" fontId="0" fillId="0" borderId="0" xfId="0" applyNumberFormat="1"/>
    <xf numFmtId="0" fontId="1" fillId="0" borderId="0" xfId="1" applyAlignment="1">
      <alignment horizontal="left" vertical="top"/>
    </xf>
    <xf numFmtId="0" fontId="0" fillId="0" borderId="0" xfId="0" applyNumberFormat="1" applyBorder="1"/>
    <xf numFmtId="1" fontId="0" fillId="0" borderId="0" xfId="0" applyNumberFormat="1"/>
    <xf numFmtId="0" fontId="0" fillId="2" borderId="0" xfId="0" applyFill="1"/>
    <xf numFmtId="0" fontId="0" fillId="0" borderId="0" xfId="0" applyFill="1"/>
    <xf numFmtId="49" fontId="0" fillId="0" borderId="0" xfId="0" applyNumberFormat="1" applyBorder="1"/>
    <xf numFmtId="0" fontId="10" fillId="4" borderId="8" xfId="5" applyFont="1" applyBorder="1">
      <alignment horizontal="center" vertical="center" wrapText="1"/>
    </xf>
    <xf numFmtId="0" fontId="10" fillId="4" borderId="9" xfId="5" applyFont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11" fillId="3" borderId="11" xfId="7" applyFont="1" applyFill="1" applyBorder="1" applyAlignment="1">
      <alignment horizontal="center" vertical="center"/>
    </xf>
    <xf numFmtId="0" fontId="11" fillId="6" borderId="11" xfId="7" applyFont="1" applyFill="1" applyBorder="1" applyAlignment="1">
      <alignment horizontal="center" vertical="center"/>
    </xf>
    <xf numFmtId="0" fontId="11" fillId="6" borderId="17" xfId="7" applyFont="1" applyFill="1" applyBorder="1" applyAlignment="1">
      <alignment horizontal="center" vertical="center"/>
    </xf>
    <xf numFmtId="165" fontId="12" fillId="3" borderId="15" xfId="11" applyNumberFormat="1" applyFont="1" applyFill="1" applyBorder="1" applyAlignment="1">
      <alignment horizontal="right" vertical="center" indent="1"/>
    </xf>
    <xf numFmtId="165" fontId="12" fillId="6" borderId="15" xfId="11" applyNumberFormat="1" applyFont="1" applyFill="1" applyBorder="1" applyAlignment="1">
      <alignment horizontal="right" vertical="center" indent="1"/>
    </xf>
    <xf numFmtId="165" fontId="12" fillId="6" borderId="20" xfId="11" applyNumberFormat="1" applyFont="1" applyFill="1" applyBorder="1" applyAlignment="1">
      <alignment horizontal="right" vertical="center" indent="1"/>
    </xf>
    <xf numFmtId="3" fontId="12" fillId="3" borderId="13" xfId="11" applyNumberFormat="1" applyFont="1" applyFill="1" applyBorder="1" applyAlignment="1">
      <alignment horizontal="right" vertical="center" indent="2"/>
    </xf>
    <xf numFmtId="3" fontId="12" fillId="6" borderId="13" xfId="11" applyNumberFormat="1" applyFont="1" applyFill="1" applyBorder="1" applyAlignment="1">
      <alignment horizontal="right" vertical="center" indent="2"/>
    </xf>
    <xf numFmtId="3" fontId="12" fillId="6" borderId="18" xfId="11" applyNumberFormat="1" applyFont="1" applyFill="1" applyBorder="1" applyAlignment="1">
      <alignment horizontal="right" vertical="center" indent="2"/>
    </xf>
    <xf numFmtId="2" fontId="12" fillId="3" borderId="14" xfId="9" applyNumberFormat="1" applyFont="1" applyFill="1" applyBorder="1" applyAlignment="1">
      <alignment horizontal="left" vertical="center" indent="2"/>
    </xf>
    <xf numFmtId="2" fontId="12" fillId="6" borderId="14" xfId="9" applyNumberFormat="1" applyFont="1" applyFill="1" applyBorder="1" applyAlignment="1">
      <alignment horizontal="left" vertical="center" indent="2"/>
    </xf>
    <xf numFmtId="2" fontId="12" fillId="6" borderId="19" xfId="9" applyNumberFormat="1" applyFont="1" applyFill="1" applyBorder="1" applyAlignment="1">
      <alignment horizontal="left" vertical="center" indent="2"/>
    </xf>
    <xf numFmtId="2" fontId="12" fillId="3" borderId="16" xfId="9" applyNumberFormat="1" applyFont="1" applyFill="1" applyBorder="1" applyAlignment="1">
      <alignment horizontal="left" vertical="center" indent="2"/>
    </xf>
    <xf numFmtId="2" fontId="12" fillId="6" borderId="16" xfId="9" applyNumberFormat="1" applyFont="1" applyFill="1" applyBorder="1" applyAlignment="1">
      <alignment horizontal="left" vertical="center" indent="2"/>
    </xf>
    <xf numFmtId="2" fontId="12" fillId="6" borderId="21" xfId="9" applyNumberFormat="1" applyFont="1" applyFill="1" applyBorder="1" applyAlignment="1">
      <alignment horizontal="left" vertical="center" indent="2"/>
    </xf>
    <xf numFmtId="0" fontId="16" fillId="0" borderId="0" xfId="0" applyFont="1" applyAlignment="1">
      <alignment horizontal="left" vertical="center"/>
    </xf>
    <xf numFmtId="0" fontId="16" fillId="7" borderId="0" xfId="0" applyFont="1" applyFill="1" applyAlignment="1">
      <alignment vertical="top"/>
    </xf>
    <xf numFmtId="0" fontId="0" fillId="0" borderId="0" xfId="0" applyAlignment="1"/>
    <xf numFmtId="0" fontId="17" fillId="0" borderId="22" xfId="0" applyFont="1" applyBorder="1" applyAlignment="1">
      <alignment horizontal="center" vertical="top"/>
    </xf>
    <xf numFmtId="0" fontId="17" fillId="0" borderId="23" xfId="0" applyFont="1" applyBorder="1" applyAlignment="1">
      <alignment horizontal="center" vertical="top"/>
    </xf>
    <xf numFmtId="0" fontId="18" fillId="0" borderId="24" xfId="0" applyFont="1" applyBorder="1" applyAlignment="1">
      <alignment vertical="top"/>
    </xf>
    <xf numFmtId="0" fontId="18" fillId="0" borderId="0" xfId="0" applyFont="1" applyAlignment="1">
      <alignment vertical="top"/>
    </xf>
    <xf numFmtId="0" fontId="14" fillId="3" borderId="0" xfId="10" applyFont="1" applyFill="1" applyBorder="1" applyAlignment="1">
      <alignment horizontal="left" vertical="top" indent="1"/>
    </xf>
    <xf numFmtId="0" fontId="10" fillId="4" borderId="1" xfId="5" applyFont="1" applyBorder="1" applyAlignment="1">
      <alignment horizontal="center" vertical="center" wrapText="1"/>
    </xf>
    <xf numFmtId="0" fontId="10" fillId="4" borderId="6" xfId="5" applyFont="1" applyBorder="1" applyAlignment="1">
      <alignment horizontal="center" vertical="center" wrapText="1"/>
    </xf>
    <xf numFmtId="49" fontId="5" fillId="3" borderId="0" xfId="3" applyFont="1" applyFill="1" applyAlignment="1">
      <alignment horizontal="left" vertical="center" wrapText="1"/>
    </xf>
    <xf numFmtId="49" fontId="7" fillId="3" borderId="0" xfId="4" applyFont="1" applyFill="1"/>
    <xf numFmtId="0" fontId="8" fillId="3" borderId="0" xfId="0" applyFont="1" applyFill="1" applyAlignment="1">
      <alignment horizontal="center" vertical="top" wrapText="1"/>
    </xf>
    <xf numFmtId="0" fontId="10" fillId="4" borderId="2" xfId="5" applyFont="1" applyBorder="1" applyAlignment="1">
      <alignment horizontal="center" vertical="center" wrapText="1"/>
    </xf>
    <xf numFmtId="0" fontId="10" fillId="4" borderId="5" xfId="5" applyFont="1" applyBorder="1" applyAlignment="1">
      <alignment horizontal="center" vertical="center" wrapText="1"/>
    </xf>
    <xf numFmtId="0" fontId="10" fillId="4" borderId="7" xfId="5" applyFont="1" applyBorder="1" applyAlignment="1">
      <alignment horizontal="center" vertical="center" wrapText="1"/>
    </xf>
    <xf numFmtId="0" fontId="10" fillId="4" borderId="3" xfId="5" applyFont="1" applyBorder="1" applyAlignment="1">
      <alignment horizontal="center" vertical="center" wrapText="1"/>
    </xf>
    <xf numFmtId="0" fontId="10" fillId="4" borderId="4" xfId="5" applyFont="1" applyBorder="1" applyAlignment="1">
      <alignment horizontal="center" vertical="center" wrapText="1"/>
    </xf>
  </cellXfs>
  <cellStyles count="12">
    <cellStyle name="Comma" xfId="11" builtinId="3"/>
    <cellStyle name="Data#-0 Decimals" xfId="8" xr:uid="{00000000-0005-0000-0000-000001000000}"/>
    <cellStyle name="Data#-2 Decimals" xfId="9" xr:uid="{00000000-0005-0000-0000-000002000000}"/>
    <cellStyle name="Footnote" xfId="10" xr:uid="{00000000-0005-0000-0000-000003000000}"/>
    <cellStyle name="Hyperlink" xfId="1" builtinId="8"/>
    <cellStyle name="Hyperlink 2" xfId="2" xr:uid="{00000000-0005-0000-0000-000005000000}"/>
    <cellStyle name="Main heading X" xfId="5" xr:uid="{00000000-0005-0000-0000-000006000000}"/>
    <cellStyle name="Main heading Y" xfId="7" xr:uid="{00000000-0005-0000-0000-000007000000}"/>
    <cellStyle name="Normal" xfId="0" builtinId="0"/>
    <cellStyle name="Sub heading Y" xfId="6" xr:uid="{00000000-0005-0000-0000-000009000000}"/>
    <cellStyle name="Subtitle" xfId="4" xr:uid="{00000000-0005-0000-0000-00000A000000}"/>
    <cellStyle name="Table title" xfId="3" xr:uid="{00000000-0005-0000-0000-00000B000000}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4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5626522313156341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fig_tbl_Data!$B$12</c:f>
              <c:strCache>
                <c:ptCount val="1"/>
                <c:pt idx="0">
                  <c:v>Southern Health-Santé Sud*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fig_tbl_Data!$C$5:$C$10</c:f>
              <c:numCache>
                <c:formatCode>General</c:formatCode>
                <c:ptCount val="6"/>
                <c:pt idx="0">
                  <c:v>8.4180000000000005E-2</c:v>
                </c:pt>
                <c:pt idx="1">
                  <c:v>8.4909999999999999E-2</c:v>
                </c:pt>
                <c:pt idx="2">
                  <c:v>8.2229999999999998E-2</c:v>
                </c:pt>
                <c:pt idx="3">
                  <c:v>8.1640000000000004E-2</c:v>
                </c:pt>
                <c:pt idx="4">
                  <c:v>8.4129999999999996E-2</c:v>
                </c:pt>
                <c:pt idx="5">
                  <c:v>8.1460000000000005E-2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fig_tbl_Data!$D$12</c:f>
              <c:strCache>
                <c:ptCount val="1"/>
                <c:pt idx="0">
                  <c:v>Winnipeg RHA*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numRef>
              <c:f>fig_tbl_Data!$A$5:$A$10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fig_tbl_Data!$E$5:$E$10</c:f>
              <c:numCache>
                <c:formatCode>General</c:formatCode>
                <c:ptCount val="6"/>
                <c:pt idx="0">
                  <c:v>8.1259999999999999E-2</c:v>
                </c:pt>
                <c:pt idx="1">
                  <c:v>8.2170000000000007E-2</c:v>
                </c:pt>
                <c:pt idx="2">
                  <c:v>7.8130000000000005E-2</c:v>
                </c:pt>
                <c:pt idx="3">
                  <c:v>7.9810000000000006E-2</c:v>
                </c:pt>
                <c:pt idx="4">
                  <c:v>7.8359999999999999E-2</c:v>
                </c:pt>
                <c:pt idx="5">
                  <c:v>7.8450000000000006E-2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fig_tbl_Data!$F$12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fig_tbl_Data!$G$5:$G$10</c:f>
              <c:numCache>
                <c:formatCode>General</c:formatCode>
                <c:ptCount val="6"/>
                <c:pt idx="0">
                  <c:v>0.11747</c:v>
                </c:pt>
                <c:pt idx="1">
                  <c:v>0.11741</c:v>
                </c:pt>
                <c:pt idx="2">
                  <c:v>0.11049</c:v>
                </c:pt>
                <c:pt idx="3">
                  <c:v>0.11098</c:v>
                </c:pt>
                <c:pt idx="4">
                  <c:v>0.11328000000000001</c:v>
                </c:pt>
                <c:pt idx="5">
                  <c:v>0.11216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fig_tbl_Data!$H$12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fig_tbl_Data!$I$5:$I$10</c:f>
              <c:numCache>
                <c:formatCode>General</c:formatCode>
                <c:ptCount val="6"/>
                <c:pt idx="0">
                  <c:v>9.0520000000000003E-2</c:v>
                </c:pt>
                <c:pt idx="1">
                  <c:v>9.1670000000000001E-2</c:v>
                </c:pt>
                <c:pt idx="2">
                  <c:v>8.5489999999999997E-2</c:v>
                </c:pt>
                <c:pt idx="3">
                  <c:v>8.3650000000000002E-2</c:v>
                </c:pt>
                <c:pt idx="4">
                  <c:v>8.1670000000000006E-2</c:v>
                </c:pt>
                <c:pt idx="5">
                  <c:v>8.0750000000000002E-2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fig_tbl_Data!$J$12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fig_tbl_Data!$K$5:$K$10</c:f>
              <c:numCache>
                <c:formatCode>General</c:formatCode>
                <c:ptCount val="6"/>
                <c:pt idx="0">
                  <c:v>5.8610000000000002E-2</c:v>
                </c:pt>
                <c:pt idx="1">
                  <c:v>5.4670000000000003E-2</c:v>
                </c:pt>
                <c:pt idx="2">
                  <c:v>5.1889999999999999E-2</c:v>
                </c:pt>
                <c:pt idx="3">
                  <c:v>4.6089999999999999E-2</c:v>
                </c:pt>
                <c:pt idx="4">
                  <c:v>5.2880000000000003E-2</c:v>
                </c:pt>
                <c:pt idx="5">
                  <c:v>5.5039999999999999E-2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fig_tbl_Data!$L$12</c:f>
              <c:strCache>
                <c:ptCount val="1"/>
                <c:pt idx="0">
                  <c:v>Manitoba*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fig_tbl_Data!$M$5:$M$10</c:f>
              <c:numCache>
                <c:formatCode>General</c:formatCode>
                <c:ptCount val="6"/>
                <c:pt idx="0">
                  <c:v>8.6900000000000005E-2</c:v>
                </c:pt>
                <c:pt idx="1">
                  <c:v>8.7480000000000002E-2</c:v>
                </c:pt>
                <c:pt idx="2">
                  <c:v>8.3019999999999997E-2</c:v>
                </c:pt>
                <c:pt idx="3">
                  <c:v>8.3489999999999995E-2</c:v>
                </c:pt>
                <c:pt idx="4">
                  <c:v>8.3129999999999996E-2</c:v>
                </c:pt>
                <c:pt idx="5">
                  <c:v>8.2650000000000001E-2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3000000000000000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%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1560387121358357E-2"/>
          <c:y val="0.12868275979448951"/>
          <c:w val="0.59415021537379598"/>
          <c:h val="0.16280564883433687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624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0.09165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l"/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Percent of 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Ambulatory Physician Visits Resulting in 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Antibiotic Dispensations</a:t>
          </a:r>
          <a:r>
            <a:rPr lang="en-US" sz="800" b="1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800" b="1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by Health Region</a:t>
          </a:r>
        </a:p>
        <a:p xmlns:a="http://schemas.openxmlformats.org/drawingml/2006/main">
          <a:pPr algn="l"/>
          <a:r>
            <a:rPr lang="en-US" sz="8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</a:t>
          </a:r>
          <a:r>
            <a:rPr lang="en-US" sz="800" b="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percent of visits with a dispensation within five days</a:t>
          </a:r>
          <a:endParaRPr lang="en-US" sz="800" b="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0.03881</cdr:x>
      <cdr:y>0.95548</cdr:y>
    </cdr:from>
    <cdr:to>
      <cdr:x>1</cdr:x>
      <cdr:y>1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7650" y="3971925"/>
          <a:ext cx="6134100" cy="1850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700" b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* Indicates statistically significant differences between rates in 2011 and 2016 (p&lt;0.05).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PatternsHealthServiceUse/amb_visits_prop_rh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4"/>
  <sheetViews>
    <sheetView tabSelected="1" workbookViewId="0">
      <selection activeCell="A2" sqref="A2:M2"/>
    </sheetView>
  </sheetViews>
  <sheetFormatPr defaultRowHeight="12" x14ac:dyDescent="0.2"/>
  <cols>
    <col min="1" max="1" width="8.33203125" style="12" customWidth="1"/>
    <col min="2" max="13" width="11" style="13" customWidth="1"/>
  </cols>
  <sheetData>
    <row r="1" spans="1:13" ht="12" customHeight="1" x14ac:dyDescent="0.2">
      <c r="A1" s="39" t="s">
        <v>47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x14ac:dyDescent="0.2">
      <c r="A2" s="40" t="s">
        <v>24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12" customHeight="1" x14ac:dyDescent="0.2">
      <c r="A4" s="42" t="s">
        <v>4</v>
      </c>
      <c r="B4" s="45" t="s">
        <v>38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6"/>
    </row>
    <row r="5" spans="1:13" ht="24.6" customHeight="1" x14ac:dyDescent="0.2">
      <c r="A5" s="43"/>
      <c r="B5" s="37" t="s">
        <v>39</v>
      </c>
      <c r="C5" s="37"/>
      <c r="D5" s="37" t="s">
        <v>40</v>
      </c>
      <c r="E5" s="37"/>
      <c r="F5" s="37" t="s">
        <v>41</v>
      </c>
      <c r="G5" s="37"/>
      <c r="H5" s="37" t="s">
        <v>42</v>
      </c>
      <c r="I5" s="37"/>
      <c r="J5" s="37" t="s">
        <v>43</v>
      </c>
      <c r="K5" s="37"/>
      <c r="L5" s="37" t="s">
        <v>44</v>
      </c>
      <c r="M5" s="38"/>
    </row>
    <row r="6" spans="1:13" x14ac:dyDescent="0.2">
      <c r="A6" s="44"/>
      <c r="B6" s="10" t="s">
        <v>22</v>
      </c>
      <c r="C6" s="10" t="s">
        <v>26</v>
      </c>
      <c r="D6" s="10" t="s">
        <v>22</v>
      </c>
      <c r="E6" s="10" t="s">
        <v>26</v>
      </c>
      <c r="F6" s="10" t="s">
        <v>22</v>
      </c>
      <c r="G6" s="10" t="s">
        <v>26</v>
      </c>
      <c r="H6" s="10" t="s">
        <v>22</v>
      </c>
      <c r="I6" s="10" t="s">
        <v>26</v>
      </c>
      <c r="J6" s="10" t="s">
        <v>22</v>
      </c>
      <c r="K6" s="10" t="s">
        <v>26</v>
      </c>
      <c r="L6" s="10" t="s">
        <v>22</v>
      </c>
      <c r="M6" s="11" t="s">
        <v>26</v>
      </c>
    </row>
    <row r="7" spans="1:13" x14ac:dyDescent="0.2">
      <c r="A7" s="14">
        <v>2011</v>
      </c>
      <c r="B7" s="20">
        <f>fig_tbl_Data!B5</f>
        <v>58399</v>
      </c>
      <c r="C7" s="23">
        <f>(fig_tbl_Data!C5)*100</f>
        <v>8.418000000000001</v>
      </c>
      <c r="D7" s="17">
        <f>fig_tbl_Data!D5</f>
        <v>278482</v>
      </c>
      <c r="E7" s="26">
        <f>(fig_tbl_Data!E5)*100</f>
        <v>8.1259999999999994</v>
      </c>
      <c r="F7" s="17">
        <f>fig_tbl_Data!F5</f>
        <v>100649</v>
      </c>
      <c r="G7" s="26">
        <f>(fig_tbl_Data!G5)*100</f>
        <v>11.747</v>
      </c>
      <c r="H7" s="17">
        <f>fig_tbl_Data!H5</f>
        <v>51927</v>
      </c>
      <c r="I7" s="26">
        <f>(fig_tbl_Data!I5)*100</f>
        <v>9.0519999999999996</v>
      </c>
      <c r="J7" s="17">
        <f>fig_tbl_Data!J5</f>
        <v>14586</v>
      </c>
      <c r="K7" s="26">
        <f>(fig_tbl_Data!K5)*100</f>
        <v>5.8610000000000007</v>
      </c>
      <c r="L7" s="17">
        <f>fig_tbl_Data!L5</f>
        <v>504043</v>
      </c>
      <c r="M7" s="26">
        <f>(fig_tbl_Data!M5)*100</f>
        <v>8.6900000000000013</v>
      </c>
    </row>
    <row r="8" spans="1:13" x14ac:dyDescent="0.2">
      <c r="A8" s="15">
        <v>2012</v>
      </c>
      <c r="B8" s="21">
        <f>fig_tbl_Data!B6</f>
        <v>60313</v>
      </c>
      <c r="C8" s="24">
        <f>(fig_tbl_Data!C6)*100</f>
        <v>8.4909999999999997</v>
      </c>
      <c r="D8" s="18">
        <f>fig_tbl_Data!D6</f>
        <v>287950</v>
      </c>
      <c r="E8" s="27">
        <f>(fig_tbl_Data!E6)*100</f>
        <v>8.2170000000000005</v>
      </c>
      <c r="F8" s="18">
        <f>fig_tbl_Data!F6</f>
        <v>102265</v>
      </c>
      <c r="G8" s="27">
        <f>(fig_tbl_Data!G6)*100</f>
        <v>11.741</v>
      </c>
      <c r="H8" s="18">
        <f>fig_tbl_Data!H6</f>
        <v>53979</v>
      </c>
      <c r="I8" s="27">
        <f>(fig_tbl_Data!I6)*100</f>
        <v>9.1669999999999998</v>
      </c>
      <c r="J8" s="18">
        <f>fig_tbl_Data!J6</f>
        <v>13453</v>
      </c>
      <c r="K8" s="27">
        <f>(fig_tbl_Data!K6)*100</f>
        <v>5.4670000000000005</v>
      </c>
      <c r="L8" s="18">
        <f>fig_tbl_Data!L6</f>
        <v>517960</v>
      </c>
      <c r="M8" s="27">
        <f>(fig_tbl_Data!M6)*100</f>
        <v>8.7480000000000011</v>
      </c>
    </row>
    <row r="9" spans="1:13" x14ac:dyDescent="0.2">
      <c r="A9" s="14">
        <v>2013</v>
      </c>
      <c r="B9" s="20">
        <f>fig_tbl_Data!B7</f>
        <v>60875</v>
      </c>
      <c r="C9" s="23">
        <f>(fig_tbl_Data!C7)*100</f>
        <v>8.222999999999999</v>
      </c>
      <c r="D9" s="17">
        <f>fig_tbl_Data!D7</f>
        <v>279586</v>
      </c>
      <c r="E9" s="26">
        <f>(fig_tbl_Data!E7)*100</f>
        <v>7.8130000000000006</v>
      </c>
      <c r="F9" s="17">
        <f>fig_tbl_Data!F7</f>
        <v>96944</v>
      </c>
      <c r="G9" s="26">
        <f>(fig_tbl_Data!G7)*100</f>
        <v>11.049000000000001</v>
      </c>
      <c r="H9" s="17">
        <f>fig_tbl_Data!H7</f>
        <v>50632</v>
      </c>
      <c r="I9" s="26">
        <f>(fig_tbl_Data!I7)*100</f>
        <v>8.5489999999999995</v>
      </c>
      <c r="J9" s="17">
        <f>fig_tbl_Data!J7</f>
        <v>12462</v>
      </c>
      <c r="K9" s="26">
        <f>(fig_tbl_Data!K7)*100</f>
        <v>5.1890000000000001</v>
      </c>
      <c r="L9" s="17">
        <f>fig_tbl_Data!L7</f>
        <v>500499</v>
      </c>
      <c r="M9" s="26">
        <f>(fig_tbl_Data!M7)*100</f>
        <v>8.3019999999999996</v>
      </c>
    </row>
    <row r="10" spans="1:13" x14ac:dyDescent="0.2">
      <c r="A10" s="15">
        <v>2014</v>
      </c>
      <c r="B10" s="21">
        <f>fig_tbl_Data!B8</f>
        <v>62449</v>
      </c>
      <c r="C10" s="24">
        <f>(fig_tbl_Data!C8)*100</f>
        <v>8.1639999999999997</v>
      </c>
      <c r="D10" s="18">
        <f>fig_tbl_Data!D8</f>
        <v>296373</v>
      </c>
      <c r="E10" s="27">
        <f>(fig_tbl_Data!E8)*100</f>
        <v>7.9810000000000008</v>
      </c>
      <c r="F10" s="18">
        <f>fig_tbl_Data!F8</f>
        <v>97441</v>
      </c>
      <c r="G10" s="27">
        <f>(fig_tbl_Data!G8)*100</f>
        <v>11.097999999999999</v>
      </c>
      <c r="H10" s="18">
        <f>fig_tbl_Data!H8</f>
        <v>48769</v>
      </c>
      <c r="I10" s="27">
        <f>(fig_tbl_Data!I8)*100</f>
        <v>8.3650000000000002</v>
      </c>
      <c r="J10" s="18">
        <f>fig_tbl_Data!J8</f>
        <v>11243</v>
      </c>
      <c r="K10" s="27">
        <f>(fig_tbl_Data!K8)*100</f>
        <v>4.609</v>
      </c>
      <c r="L10" s="18">
        <f>fig_tbl_Data!L8</f>
        <v>516275</v>
      </c>
      <c r="M10" s="27">
        <f>(fig_tbl_Data!M8)*100</f>
        <v>8.3490000000000002</v>
      </c>
    </row>
    <row r="11" spans="1:13" x14ac:dyDescent="0.2">
      <c r="A11" s="14">
        <v>2015</v>
      </c>
      <c r="B11" s="20">
        <f>fig_tbl_Data!B9</f>
        <v>64805</v>
      </c>
      <c r="C11" s="23">
        <f>(fig_tbl_Data!C9)*100</f>
        <v>8.4130000000000003</v>
      </c>
      <c r="D11" s="17">
        <f>fig_tbl_Data!D9</f>
        <v>299921</v>
      </c>
      <c r="E11" s="26">
        <f>(fig_tbl_Data!E9)*100</f>
        <v>7.8360000000000003</v>
      </c>
      <c r="F11" s="17">
        <f>fig_tbl_Data!F9</f>
        <v>97654</v>
      </c>
      <c r="G11" s="26">
        <f>(fig_tbl_Data!G9)*100</f>
        <v>11.328000000000001</v>
      </c>
      <c r="H11" s="17">
        <f>fig_tbl_Data!H9</f>
        <v>48110</v>
      </c>
      <c r="I11" s="26">
        <f>(fig_tbl_Data!I9)*100</f>
        <v>8.1669999999999998</v>
      </c>
      <c r="J11" s="17">
        <f>fig_tbl_Data!J9</f>
        <v>13323</v>
      </c>
      <c r="K11" s="26">
        <f>(fig_tbl_Data!K9)*100</f>
        <v>5.2880000000000003</v>
      </c>
      <c r="L11" s="17">
        <f>fig_tbl_Data!L9</f>
        <v>523813</v>
      </c>
      <c r="M11" s="26">
        <f>(fig_tbl_Data!M9)*100</f>
        <v>8.3129999999999988</v>
      </c>
    </row>
    <row r="12" spans="1:13" x14ac:dyDescent="0.2">
      <c r="A12" s="16">
        <v>2016</v>
      </c>
      <c r="B12" s="22">
        <f>fig_tbl_Data!B10</f>
        <v>63744</v>
      </c>
      <c r="C12" s="25" t="str">
        <f>IF(fig_tbl_Data!B11=1,CONCATENATE(FIXED(fig_tbl_Data!C10*100,2),"*"),fig_tbl_Data!C10*100)</f>
        <v>8.15*</v>
      </c>
      <c r="D12" s="19">
        <f>fig_tbl_Data!D10</f>
        <v>307497</v>
      </c>
      <c r="E12" s="28" t="str">
        <f>IF(fig_tbl_Data!D11=1,CONCATENATE(FIXED(fig_tbl_Data!E10*100,2),"*"),fig_tbl_Data!E10*100)</f>
        <v>7.85*</v>
      </c>
      <c r="F12" s="19">
        <f>fig_tbl_Data!F10</f>
        <v>96703</v>
      </c>
      <c r="G12" s="28" t="str">
        <f>IF(fig_tbl_Data!F11=1,CONCATENATE(FIXED(fig_tbl_Data!G10*100,2),"*"),fig_tbl_Data!G10*100)</f>
        <v>11.22*</v>
      </c>
      <c r="H12" s="19">
        <f>fig_tbl_Data!H10</f>
        <v>47234</v>
      </c>
      <c r="I12" s="28" t="str">
        <f>IF(fig_tbl_Data!H11=1,CONCATENATE(FIXED(fig_tbl_Data!I10*100,2),"*"),fig_tbl_Data!I10*100)</f>
        <v>8.08*</v>
      </c>
      <c r="J12" s="19">
        <f>fig_tbl_Data!J10</f>
        <v>13860</v>
      </c>
      <c r="K12" s="28" t="str">
        <f>IF(fig_tbl_Data!J11=1,CONCATENATE(FIXED(fig_tbl_Data!K10*100,2),"*"),fig_tbl_Data!K10*100)</f>
        <v>5.50*</v>
      </c>
      <c r="L12" s="19">
        <f>fig_tbl_Data!L10</f>
        <v>529038</v>
      </c>
      <c r="M12" s="28" t="str">
        <f>IF(fig_tbl_Data!L11=1,CONCATENATE(FIXED(fig_tbl_Data!M10*100,2),"*"),fig_tbl_Data!M10*100)</f>
        <v>8.27*</v>
      </c>
    </row>
    <row r="13" spans="1:13" x14ac:dyDescent="0.2">
      <c r="A13" s="36" t="s">
        <v>25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</row>
    <row r="14" spans="1:13" x14ac:dyDescent="0.2">
      <c r="A14" s="36" t="s">
        <v>46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</row>
  </sheetData>
  <mergeCells count="13">
    <mergeCell ref="A13:M13"/>
    <mergeCell ref="A14:M14"/>
    <mergeCell ref="L5:M5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E4358A4B-F704-4DA7-A3AF-08CD6006FD1B}">
            <xm:f>table_sig!B4=1</xm:f>
            <x14:dxf>
              <font>
                <b/>
                <i val="0"/>
              </font>
            </x14:dxf>
          </x14:cfRule>
          <xm:sqref>B7:M12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9"/>
  <sheetViews>
    <sheetView workbookViewId="0">
      <selection activeCell="I4" sqref="I4:I9"/>
    </sheetView>
  </sheetViews>
  <sheetFormatPr defaultRowHeight="12" x14ac:dyDescent="0.2"/>
  <sheetData>
    <row r="2" spans="1:13" ht="13.15" customHeight="1" x14ac:dyDescent="0.2">
      <c r="A2" t="s">
        <v>0</v>
      </c>
      <c r="B2" t="s">
        <v>39</v>
      </c>
      <c r="D2" t="s">
        <v>40</v>
      </c>
      <c r="F2" t="s">
        <v>41</v>
      </c>
      <c r="H2" t="s">
        <v>42</v>
      </c>
      <c r="J2" t="s">
        <v>43</v>
      </c>
      <c r="L2" t="s">
        <v>44</v>
      </c>
    </row>
    <row r="3" spans="1:13" x14ac:dyDescent="0.2">
      <c r="B3" t="s">
        <v>22</v>
      </c>
      <c r="C3" t="s">
        <v>26</v>
      </c>
      <c r="D3" t="s">
        <v>22</v>
      </c>
      <c r="E3" t="s">
        <v>26</v>
      </c>
      <c r="F3" t="s">
        <v>22</v>
      </c>
      <c r="G3" t="s">
        <v>26</v>
      </c>
      <c r="H3" t="s">
        <v>22</v>
      </c>
      <c r="I3" t="s">
        <v>26</v>
      </c>
      <c r="J3" t="s">
        <v>22</v>
      </c>
      <c r="K3" t="s">
        <v>26</v>
      </c>
      <c r="L3" t="s">
        <v>22</v>
      </c>
      <c r="M3" t="s">
        <v>26</v>
      </c>
    </row>
    <row r="4" spans="1:13" x14ac:dyDescent="0.2">
      <c r="A4">
        <v>2011</v>
      </c>
      <c r="B4">
        <v>0</v>
      </c>
      <c r="C4">
        <f>IF(orig_data!R7=1,1,0)</f>
        <v>1</v>
      </c>
      <c r="D4">
        <v>0</v>
      </c>
      <c r="E4">
        <f>IF(orig_data!R13=1,1,0)</f>
        <v>1</v>
      </c>
      <c r="F4">
        <v>0</v>
      </c>
      <c r="G4">
        <f>IF(orig_data!R19=1,1,0)</f>
        <v>1</v>
      </c>
      <c r="H4">
        <v>0</v>
      </c>
      <c r="I4">
        <f>IF(orig_data!R25=1,1,0)</f>
        <v>1</v>
      </c>
      <c r="J4">
        <v>0</v>
      </c>
      <c r="K4">
        <f>IF(orig_data!R31=1,1,0)</f>
        <v>1</v>
      </c>
      <c r="L4">
        <v>0</v>
      </c>
      <c r="M4">
        <v>0</v>
      </c>
    </row>
    <row r="5" spans="1:13" x14ac:dyDescent="0.2">
      <c r="A5">
        <v>2012</v>
      </c>
      <c r="B5">
        <v>0</v>
      </c>
      <c r="C5">
        <f>IF(orig_data!R8=1,1,0)</f>
        <v>1</v>
      </c>
      <c r="D5">
        <v>0</v>
      </c>
      <c r="E5">
        <f>IF(orig_data!R14=1,1,0)</f>
        <v>1</v>
      </c>
      <c r="F5">
        <v>0</v>
      </c>
      <c r="G5">
        <f>IF(orig_data!R20=1,1,0)</f>
        <v>1</v>
      </c>
      <c r="H5">
        <v>0</v>
      </c>
      <c r="I5">
        <f>IF(orig_data!R26=1,1,0)</f>
        <v>1</v>
      </c>
      <c r="J5">
        <v>0</v>
      </c>
      <c r="K5">
        <f>IF(orig_data!R32=1,1,0)</f>
        <v>1</v>
      </c>
      <c r="L5">
        <v>0</v>
      </c>
      <c r="M5">
        <v>0</v>
      </c>
    </row>
    <row r="6" spans="1:13" x14ac:dyDescent="0.2">
      <c r="A6">
        <v>2013</v>
      </c>
      <c r="B6">
        <v>0</v>
      </c>
      <c r="C6">
        <f>IF(orig_data!R9=1,1,0)</f>
        <v>0</v>
      </c>
      <c r="D6">
        <v>0</v>
      </c>
      <c r="E6">
        <f>IF(orig_data!R15=1,1,0)</f>
        <v>1</v>
      </c>
      <c r="F6">
        <v>0</v>
      </c>
      <c r="G6">
        <f>IF(orig_data!R21=1,1,0)</f>
        <v>1</v>
      </c>
      <c r="H6">
        <v>0</v>
      </c>
      <c r="I6">
        <f>IF(orig_data!R27=1,1,0)</f>
        <v>1</v>
      </c>
      <c r="J6">
        <v>0</v>
      </c>
      <c r="K6">
        <f>IF(orig_data!R33=1,1,0)</f>
        <v>1</v>
      </c>
      <c r="L6">
        <v>0</v>
      </c>
      <c r="M6">
        <v>0</v>
      </c>
    </row>
    <row r="7" spans="1:13" x14ac:dyDescent="0.2">
      <c r="A7">
        <v>2014</v>
      </c>
      <c r="B7">
        <v>0</v>
      </c>
      <c r="C7">
        <f>IF(orig_data!R10=1,1,0)</f>
        <v>1</v>
      </c>
      <c r="D7">
        <v>0</v>
      </c>
      <c r="E7">
        <f>IF(orig_data!R16=1,1,0)</f>
        <v>1</v>
      </c>
      <c r="F7">
        <v>0</v>
      </c>
      <c r="G7">
        <f>IF(orig_data!R22=1,1,0)</f>
        <v>1</v>
      </c>
      <c r="H7">
        <v>0</v>
      </c>
      <c r="I7">
        <f>IF(orig_data!R28=1,1,0)</f>
        <v>0</v>
      </c>
      <c r="J7">
        <v>0</v>
      </c>
      <c r="K7">
        <f>IF(orig_data!R34=1,1,0)</f>
        <v>1</v>
      </c>
      <c r="L7">
        <v>0</v>
      </c>
      <c r="M7">
        <v>0</v>
      </c>
    </row>
    <row r="8" spans="1:13" x14ac:dyDescent="0.2">
      <c r="A8">
        <v>2015</v>
      </c>
      <c r="B8">
        <v>0</v>
      </c>
      <c r="C8">
        <f>IF(orig_data!R11=1,1,0)</f>
        <v>1</v>
      </c>
      <c r="D8">
        <v>0</v>
      </c>
      <c r="E8">
        <f>IF(orig_data!R17=1,1,0)</f>
        <v>1</v>
      </c>
      <c r="F8">
        <v>0</v>
      </c>
      <c r="G8">
        <f>IF(orig_data!R23=1,1,0)</f>
        <v>1</v>
      </c>
      <c r="H8">
        <v>0</v>
      </c>
      <c r="I8">
        <f>IF(orig_data!R29=1,1,0)</f>
        <v>1</v>
      </c>
      <c r="J8">
        <v>0</v>
      </c>
      <c r="K8">
        <f>IF(orig_data!R35=1,1,0)</f>
        <v>1</v>
      </c>
      <c r="L8">
        <v>0</v>
      </c>
      <c r="M8">
        <v>0</v>
      </c>
    </row>
    <row r="9" spans="1:13" x14ac:dyDescent="0.2">
      <c r="A9">
        <v>2016</v>
      </c>
      <c r="B9">
        <v>0</v>
      </c>
      <c r="C9">
        <f>IF(orig_data!R12=1,1,0)</f>
        <v>1</v>
      </c>
      <c r="D9">
        <v>0</v>
      </c>
      <c r="E9">
        <f>IF(orig_data!R18=1,1,0)</f>
        <v>1</v>
      </c>
      <c r="F9">
        <v>0</v>
      </c>
      <c r="G9">
        <f>IF(orig_data!R24=1,1,0)</f>
        <v>1</v>
      </c>
      <c r="H9">
        <v>0</v>
      </c>
      <c r="I9">
        <f>IF(orig_data!R30=1,1,0)</f>
        <v>1</v>
      </c>
      <c r="J9">
        <v>0</v>
      </c>
      <c r="K9">
        <f>IF(orig_data!R36=1,1,0)</f>
        <v>1</v>
      </c>
      <c r="L9">
        <v>0</v>
      </c>
      <c r="M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3:M12"/>
  <sheetViews>
    <sheetView workbookViewId="0">
      <selection activeCell="G5" sqref="G5"/>
    </sheetView>
  </sheetViews>
  <sheetFormatPr defaultRowHeight="12" x14ac:dyDescent="0.2"/>
  <cols>
    <col min="1" max="1" width="12" style="6" bestFit="1" customWidth="1"/>
    <col min="2" max="2" width="12" style="6" customWidth="1"/>
  </cols>
  <sheetData>
    <row r="3" spans="1:13" s="1" customFormat="1" x14ac:dyDescent="0.2">
      <c r="A3" s="1" t="s">
        <v>4</v>
      </c>
      <c r="B3" s="1" t="s">
        <v>39</v>
      </c>
      <c r="D3" s="1" t="s">
        <v>40</v>
      </c>
      <c r="F3" s="1" t="s">
        <v>41</v>
      </c>
      <c r="H3" s="1" t="s">
        <v>42</v>
      </c>
      <c r="J3" s="1" t="s">
        <v>43</v>
      </c>
      <c r="L3" s="1" t="s">
        <v>44</v>
      </c>
    </row>
    <row r="4" spans="1:13" s="1" customFormat="1" x14ac:dyDescent="0.2">
      <c r="B4" s="1" t="s">
        <v>22</v>
      </c>
      <c r="C4" s="1" t="s">
        <v>23</v>
      </c>
      <c r="D4" s="1" t="s">
        <v>22</v>
      </c>
      <c r="E4" s="1" t="s">
        <v>23</v>
      </c>
      <c r="F4" s="1" t="s">
        <v>22</v>
      </c>
      <c r="G4" s="1" t="s">
        <v>23</v>
      </c>
      <c r="H4" s="1" t="s">
        <v>22</v>
      </c>
      <c r="I4" s="1" t="s">
        <v>23</v>
      </c>
      <c r="J4" s="1" t="s">
        <v>22</v>
      </c>
      <c r="K4" s="1" t="s">
        <v>23</v>
      </c>
      <c r="L4" s="1" t="s">
        <v>22</v>
      </c>
      <c r="M4" s="1" t="s">
        <v>23</v>
      </c>
    </row>
    <row r="5" spans="1:13" x14ac:dyDescent="0.2">
      <c r="A5" s="5">
        <v>2011</v>
      </c>
      <c r="B5" s="9">
        <f>orig_data!C7</f>
        <v>58399</v>
      </c>
      <c r="C5" s="2">
        <f>orig_data!E7</f>
        <v>8.4180000000000005E-2</v>
      </c>
      <c r="D5" s="9">
        <f>orig_data!C13</f>
        <v>278482</v>
      </c>
      <c r="E5" s="2">
        <f>orig_data!E13</f>
        <v>8.1259999999999999E-2</v>
      </c>
      <c r="F5" s="1">
        <f>orig_data!C19</f>
        <v>100649</v>
      </c>
      <c r="G5">
        <f>orig_data!E19</f>
        <v>0.11747</v>
      </c>
      <c r="H5" s="1">
        <f>orig_data!C25</f>
        <v>51927</v>
      </c>
      <c r="I5">
        <f>orig_data!E25</f>
        <v>9.0520000000000003E-2</v>
      </c>
      <c r="J5" s="1">
        <f>orig_data!C31</f>
        <v>14586</v>
      </c>
      <c r="K5">
        <f>orig_data!E31</f>
        <v>5.8610000000000002E-2</v>
      </c>
      <c r="L5" s="1">
        <f>orig_data!C37</f>
        <v>504043</v>
      </c>
      <c r="M5">
        <f>orig_data!E37</f>
        <v>8.6900000000000005E-2</v>
      </c>
    </row>
    <row r="6" spans="1:13" x14ac:dyDescent="0.2">
      <c r="A6" s="5">
        <v>2012</v>
      </c>
      <c r="B6" s="9">
        <f>orig_data!C8</f>
        <v>60313</v>
      </c>
      <c r="C6" s="2">
        <f>orig_data!E8</f>
        <v>8.4909999999999999E-2</v>
      </c>
      <c r="D6" s="9">
        <f>orig_data!C14</f>
        <v>287950</v>
      </c>
      <c r="E6" s="2">
        <f>orig_data!E14</f>
        <v>8.2170000000000007E-2</v>
      </c>
      <c r="F6" s="1">
        <f>orig_data!C20</f>
        <v>102265</v>
      </c>
      <c r="G6">
        <f>orig_data!E20</f>
        <v>0.11741</v>
      </c>
      <c r="H6" s="1">
        <f>orig_data!C26</f>
        <v>53979</v>
      </c>
      <c r="I6">
        <f>orig_data!E26</f>
        <v>9.1670000000000001E-2</v>
      </c>
      <c r="J6" s="1">
        <f>orig_data!C32</f>
        <v>13453</v>
      </c>
      <c r="K6">
        <f>orig_data!E32</f>
        <v>5.4670000000000003E-2</v>
      </c>
      <c r="L6" s="1">
        <f>orig_data!C38</f>
        <v>517960</v>
      </c>
      <c r="M6">
        <f>orig_data!E38</f>
        <v>8.7480000000000002E-2</v>
      </c>
    </row>
    <row r="7" spans="1:13" x14ac:dyDescent="0.2">
      <c r="A7" s="5">
        <v>2013</v>
      </c>
      <c r="B7" s="9">
        <f>orig_data!C9</f>
        <v>60875</v>
      </c>
      <c r="C7" s="2">
        <f>orig_data!E9</f>
        <v>8.2229999999999998E-2</v>
      </c>
      <c r="D7" s="9">
        <f>orig_data!C15</f>
        <v>279586</v>
      </c>
      <c r="E7" s="2">
        <f>orig_data!E15</f>
        <v>7.8130000000000005E-2</v>
      </c>
      <c r="F7" s="1">
        <f>orig_data!C21</f>
        <v>96944</v>
      </c>
      <c r="G7">
        <f>orig_data!E21</f>
        <v>0.11049</v>
      </c>
      <c r="H7" s="1">
        <f>orig_data!C27</f>
        <v>50632</v>
      </c>
      <c r="I7">
        <f>orig_data!E27</f>
        <v>8.5489999999999997E-2</v>
      </c>
      <c r="J7" s="1">
        <f>orig_data!C33</f>
        <v>12462</v>
      </c>
      <c r="K7">
        <f>orig_data!E33</f>
        <v>5.1889999999999999E-2</v>
      </c>
      <c r="L7" s="1">
        <f>orig_data!C39</f>
        <v>500499</v>
      </c>
      <c r="M7">
        <f>orig_data!E39</f>
        <v>8.3019999999999997E-2</v>
      </c>
    </row>
    <row r="8" spans="1:13" x14ac:dyDescent="0.2">
      <c r="A8" s="5">
        <v>2014</v>
      </c>
      <c r="B8" s="9">
        <f>orig_data!C10</f>
        <v>62449</v>
      </c>
      <c r="C8" s="2">
        <f>orig_data!E10</f>
        <v>8.1640000000000004E-2</v>
      </c>
      <c r="D8" s="9">
        <f>orig_data!C16</f>
        <v>296373</v>
      </c>
      <c r="E8" s="2">
        <f>orig_data!E16</f>
        <v>7.9810000000000006E-2</v>
      </c>
      <c r="F8" s="1">
        <f>orig_data!C22</f>
        <v>97441</v>
      </c>
      <c r="G8">
        <f>orig_data!E22</f>
        <v>0.11098</v>
      </c>
      <c r="H8" s="1">
        <f>orig_data!C28</f>
        <v>48769</v>
      </c>
      <c r="I8">
        <f>orig_data!E28</f>
        <v>8.3650000000000002E-2</v>
      </c>
      <c r="J8" s="1">
        <f>orig_data!C34</f>
        <v>11243</v>
      </c>
      <c r="K8">
        <f>orig_data!E34</f>
        <v>4.6089999999999999E-2</v>
      </c>
      <c r="L8" s="1">
        <f>orig_data!C40</f>
        <v>516275</v>
      </c>
      <c r="M8">
        <f>orig_data!E40</f>
        <v>8.3489999999999995E-2</v>
      </c>
    </row>
    <row r="9" spans="1:13" x14ac:dyDescent="0.2">
      <c r="A9" s="5">
        <v>2015</v>
      </c>
      <c r="B9" s="9">
        <f>orig_data!C11</f>
        <v>64805</v>
      </c>
      <c r="C9" s="2">
        <f>orig_data!E11</f>
        <v>8.4129999999999996E-2</v>
      </c>
      <c r="D9" s="9">
        <f>orig_data!C17</f>
        <v>299921</v>
      </c>
      <c r="E9" s="2">
        <f>orig_data!E17</f>
        <v>7.8359999999999999E-2</v>
      </c>
      <c r="F9" s="1">
        <f>orig_data!C23</f>
        <v>97654</v>
      </c>
      <c r="G9">
        <f>orig_data!E23</f>
        <v>0.11328000000000001</v>
      </c>
      <c r="H9" s="1">
        <f>orig_data!C29</f>
        <v>48110</v>
      </c>
      <c r="I9">
        <f>orig_data!E29</f>
        <v>8.1670000000000006E-2</v>
      </c>
      <c r="J9" s="1">
        <f>orig_data!C35</f>
        <v>13323</v>
      </c>
      <c r="K9">
        <f>orig_data!E35</f>
        <v>5.2880000000000003E-2</v>
      </c>
      <c r="L9" s="1">
        <f>orig_data!C41</f>
        <v>523813</v>
      </c>
      <c r="M9">
        <f>orig_data!E41</f>
        <v>8.3129999999999996E-2</v>
      </c>
    </row>
    <row r="10" spans="1:13" x14ac:dyDescent="0.2">
      <c r="A10" s="5">
        <v>2016</v>
      </c>
      <c r="B10" s="9">
        <f>orig_data!C12</f>
        <v>63744</v>
      </c>
      <c r="C10" s="2">
        <f>orig_data!E12</f>
        <v>8.1460000000000005E-2</v>
      </c>
      <c r="D10" s="9">
        <f>orig_data!C18</f>
        <v>307497</v>
      </c>
      <c r="E10" s="2">
        <f>orig_data!E18</f>
        <v>7.8450000000000006E-2</v>
      </c>
      <c r="F10" s="1">
        <f>orig_data!C24</f>
        <v>96703</v>
      </c>
      <c r="G10">
        <f>orig_data!E24</f>
        <v>0.11216</v>
      </c>
      <c r="H10" s="1">
        <f>orig_data!C30</f>
        <v>47234</v>
      </c>
      <c r="I10">
        <f>orig_data!E30</f>
        <v>8.0750000000000002E-2</v>
      </c>
      <c r="J10" s="1">
        <f>orig_data!C36</f>
        <v>13860</v>
      </c>
      <c r="K10">
        <f>orig_data!E36</f>
        <v>5.5039999999999999E-2</v>
      </c>
      <c r="L10" s="1">
        <f>orig_data!C42</f>
        <v>529038</v>
      </c>
      <c r="M10">
        <f>orig_data!E42</f>
        <v>8.2650000000000001E-2</v>
      </c>
    </row>
    <row r="11" spans="1:13" x14ac:dyDescent="0.2">
      <c r="A11" s="6" t="s">
        <v>20</v>
      </c>
      <c r="B11">
        <f>orig_data!$M$12</f>
        <v>1</v>
      </c>
      <c r="D11">
        <f>orig_data!$M$18</f>
        <v>1</v>
      </c>
      <c r="F11">
        <f>orig_data!$M$24</f>
        <v>1</v>
      </c>
      <c r="H11">
        <f>orig_data!$M$30</f>
        <v>1</v>
      </c>
      <c r="J11">
        <f>orig_data!$M$36</f>
        <v>1</v>
      </c>
      <c r="L11">
        <f>orig_data!$M$42</f>
        <v>1</v>
      </c>
    </row>
    <row r="12" spans="1:13" x14ac:dyDescent="0.2">
      <c r="A12" s="6" t="s">
        <v>21</v>
      </c>
      <c r="B12" s="6" t="str">
        <f>IF(B11=1,CONCATENATE(B3,"*"),B3)</f>
        <v>Southern Health-Santé Sud*</v>
      </c>
      <c r="D12" s="6" t="str">
        <f>IF(D11=1,CONCATENATE(D3,"*"),D3)</f>
        <v>Winnipeg RHA*</v>
      </c>
      <c r="F12" s="6" t="str">
        <f>IF(F11=1,CONCATENATE(F3,"*"),F3)</f>
        <v>Prairie Mountain Health*</v>
      </c>
      <c r="H12" s="6" t="str">
        <f>IF(H11=1,CONCATENATE(H3,"*"),H3)</f>
        <v>Interlake-Eastern RHA*</v>
      </c>
      <c r="J12" s="6" t="str">
        <f>IF(J11=1,CONCATENATE(J3,"*"),J3)</f>
        <v>Northern Health Region*</v>
      </c>
      <c r="L12" s="6" t="str">
        <f>IF(L11=1,CONCATENATE(L3,"*"),L3)</f>
        <v>Manitoba*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60"/>
  <sheetViews>
    <sheetView workbookViewId="0">
      <selection activeCell="E19" sqref="E19"/>
    </sheetView>
  </sheetViews>
  <sheetFormatPr defaultRowHeight="12" x14ac:dyDescent="0.2"/>
  <cols>
    <col min="1" max="1" width="17.5" customWidth="1"/>
    <col min="2" max="2" width="10.5" customWidth="1"/>
    <col min="3" max="3" width="9.5" bestFit="1" customWidth="1"/>
    <col min="4" max="4" width="8.83203125" bestFit="1" customWidth="1"/>
    <col min="5" max="5" width="8.1640625" style="7" bestFit="1" customWidth="1"/>
    <col min="6" max="6" width="11" bestFit="1" customWidth="1"/>
    <col min="7" max="7" width="11.6640625" style="8" bestFit="1" customWidth="1"/>
    <col min="8" max="8" width="5.33203125" bestFit="1" customWidth="1"/>
    <col min="9" max="9" width="14" bestFit="1" customWidth="1"/>
    <col min="10" max="10" width="11.83203125" bestFit="1" customWidth="1"/>
    <col min="11" max="11" width="12.1640625" bestFit="1" customWidth="1"/>
    <col min="12" max="12" width="6.83203125" bestFit="1" customWidth="1"/>
    <col min="13" max="13" width="6.33203125" bestFit="1" customWidth="1"/>
    <col min="14" max="14" width="8.83203125" bestFit="1" customWidth="1"/>
  </cols>
  <sheetData>
    <row r="1" spans="1:19" x14ac:dyDescent="0.2">
      <c r="A1" t="s">
        <v>5</v>
      </c>
      <c r="B1" s="3">
        <v>44004</v>
      </c>
      <c r="E1"/>
      <c r="G1"/>
    </row>
    <row r="2" spans="1:19" x14ac:dyDescent="0.2">
      <c r="A2" t="s">
        <v>6</v>
      </c>
      <c r="B2" s="4" t="s">
        <v>45</v>
      </c>
      <c r="E2"/>
      <c r="G2"/>
    </row>
    <row r="4" spans="1:19" ht="12.75" x14ac:dyDescent="0.2">
      <c r="A4" s="30" t="s">
        <v>27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</row>
    <row r="5" spans="1:19" ht="13.5" thickBot="1" x14ac:dyDescent="0.25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</row>
    <row r="6" spans="1:19" x14ac:dyDescent="0.2">
      <c r="A6" s="32" t="s">
        <v>9</v>
      </c>
      <c r="B6" s="33" t="s">
        <v>0</v>
      </c>
      <c r="C6" s="33" t="s">
        <v>10</v>
      </c>
      <c r="D6" s="33" t="s">
        <v>11</v>
      </c>
      <c r="E6" s="33" t="s">
        <v>1</v>
      </c>
      <c r="F6" s="33" t="s">
        <v>2</v>
      </c>
      <c r="G6" s="33" t="s">
        <v>3</v>
      </c>
      <c r="H6" s="33" t="s">
        <v>7</v>
      </c>
      <c r="I6" s="33" t="s">
        <v>12</v>
      </c>
      <c r="J6" s="33" t="s">
        <v>13</v>
      </c>
      <c r="K6" s="33" t="s">
        <v>14</v>
      </c>
      <c r="L6" s="33" t="s">
        <v>15</v>
      </c>
      <c r="M6" s="33" t="s">
        <v>16</v>
      </c>
      <c r="N6" s="33" t="s">
        <v>28</v>
      </c>
      <c r="O6" s="33" t="s">
        <v>29</v>
      </c>
      <c r="P6" s="33" t="s">
        <v>30</v>
      </c>
      <c r="Q6" s="33" t="s">
        <v>31</v>
      </c>
      <c r="R6" s="33" t="s">
        <v>32</v>
      </c>
      <c r="S6" s="33" t="s">
        <v>8</v>
      </c>
    </row>
    <row r="7" spans="1:19" x14ac:dyDescent="0.2">
      <c r="A7" s="34" t="s">
        <v>33</v>
      </c>
      <c r="B7" s="35">
        <v>2011</v>
      </c>
      <c r="C7" s="35">
        <v>58399</v>
      </c>
      <c r="D7" s="35">
        <v>693746</v>
      </c>
      <c r="E7" s="35">
        <v>8.4180000000000005E-2</v>
      </c>
      <c r="F7" s="35">
        <v>8.3500000000000005E-2</v>
      </c>
      <c r="G7" s="35">
        <v>8.4860000000000005E-2</v>
      </c>
      <c r="H7" s="35">
        <v>0</v>
      </c>
      <c r="I7" s="35" t="s">
        <v>18</v>
      </c>
      <c r="J7" s="35" t="s">
        <v>18</v>
      </c>
      <c r="K7" s="35" t="s">
        <v>18</v>
      </c>
      <c r="L7" s="35" t="s">
        <v>18</v>
      </c>
      <c r="M7" s="35"/>
      <c r="N7" s="35">
        <v>0.96870000000000001</v>
      </c>
      <c r="O7" s="35">
        <v>0.96040000000000003</v>
      </c>
      <c r="P7" s="35">
        <v>0.97699999999999998</v>
      </c>
      <c r="Q7" s="35">
        <v>0</v>
      </c>
      <c r="R7" s="35">
        <v>1</v>
      </c>
      <c r="S7" s="35"/>
    </row>
    <row r="8" spans="1:19" x14ac:dyDescent="0.2">
      <c r="A8" s="34" t="s">
        <v>33</v>
      </c>
      <c r="B8" s="35">
        <v>2012</v>
      </c>
      <c r="C8" s="35">
        <v>60313</v>
      </c>
      <c r="D8" s="35">
        <v>710312</v>
      </c>
      <c r="E8" s="35">
        <v>8.4909999999999999E-2</v>
      </c>
      <c r="F8" s="35">
        <v>8.4239999999999995E-2</v>
      </c>
      <c r="G8" s="35">
        <v>8.5589999999999999E-2</v>
      </c>
      <c r="H8" s="35">
        <v>0</v>
      </c>
      <c r="I8" s="35" t="s">
        <v>18</v>
      </c>
      <c r="J8" s="35" t="s">
        <v>18</v>
      </c>
      <c r="K8" s="35" t="s">
        <v>18</v>
      </c>
      <c r="L8" s="35" t="s">
        <v>18</v>
      </c>
      <c r="M8" s="35"/>
      <c r="N8" s="35">
        <v>0.97060000000000002</v>
      </c>
      <c r="O8" s="35">
        <v>0.96240000000000003</v>
      </c>
      <c r="P8" s="35">
        <v>0.9788</v>
      </c>
      <c r="Q8" s="35">
        <v>0</v>
      </c>
      <c r="R8" s="35">
        <v>1</v>
      </c>
      <c r="S8" s="35"/>
    </row>
    <row r="9" spans="1:19" x14ac:dyDescent="0.2">
      <c r="A9" s="34" t="s">
        <v>33</v>
      </c>
      <c r="B9" s="35">
        <v>2013</v>
      </c>
      <c r="C9" s="35">
        <v>60875</v>
      </c>
      <c r="D9" s="35">
        <v>740264</v>
      </c>
      <c r="E9" s="35">
        <v>8.2229999999999998E-2</v>
      </c>
      <c r="F9" s="35">
        <v>8.158E-2</v>
      </c>
      <c r="G9" s="35">
        <v>8.2890000000000005E-2</v>
      </c>
      <c r="H9" s="35">
        <v>0</v>
      </c>
      <c r="I9" s="35" t="s">
        <v>18</v>
      </c>
      <c r="J9" s="35" t="s">
        <v>18</v>
      </c>
      <c r="K9" s="35" t="s">
        <v>18</v>
      </c>
      <c r="L9" s="35" t="s">
        <v>18</v>
      </c>
      <c r="M9" s="35"/>
      <c r="N9" s="35">
        <v>0.99060000000000004</v>
      </c>
      <c r="O9" s="35">
        <v>0.98229999999999995</v>
      </c>
      <c r="P9" s="35">
        <v>0.99890000000000001</v>
      </c>
      <c r="Q9" s="35">
        <v>2.7151000000000002E-2</v>
      </c>
      <c r="R9" s="35"/>
      <c r="S9" s="35"/>
    </row>
    <row r="10" spans="1:19" x14ac:dyDescent="0.2">
      <c r="A10" s="34" t="s">
        <v>33</v>
      </c>
      <c r="B10" s="35">
        <v>2014</v>
      </c>
      <c r="C10" s="35">
        <v>62449</v>
      </c>
      <c r="D10" s="35">
        <v>764968</v>
      </c>
      <c r="E10" s="35">
        <v>8.1640000000000004E-2</v>
      </c>
      <c r="F10" s="35">
        <v>8.1000000000000003E-2</v>
      </c>
      <c r="G10" s="35">
        <v>8.2280000000000006E-2</v>
      </c>
      <c r="H10" s="35">
        <v>0</v>
      </c>
      <c r="I10" s="35" t="s">
        <v>18</v>
      </c>
      <c r="J10" s="35" t="s">
        <v>18</v>
      </c>
      <c r="K10" s="35" t="s">
        <v>18</v>
      </c>
      <c r="L10" s="35" t="s">
        <v>18</v>
      </c>
      <c r="M10" s="35"/>
      <c r="N10" s="35">
        <v>0.97770000000000001</v>
      </c>
      <c r="O10" s="35">
        <v>0.96970000000000001</v>
      </c>
      <c r="P10" s="35">
        <v>0.9859</v>
      </c>
      <c r="Q10" s="35">
        <v>0</v>
      </c>
      <c r="R10" s="35">
        <v>1</v>
      </c>
      <c r="S10" s="35"/>
    </row>
    <row r="11" spans="1:19" x14ac:dyDescent="0.2">
      <c r="A11" s="34" t="s">
        <v>33</v>
      </c>
      <c r="B11" s="35">
        <v>2015</v>
      </c>
      <c r="C11" s="35">
        <v>64805</v>
      </c>
      <c r="D11" s="35">
        <v>770302</v>
      </c>
      <c r="E11" s="35">
        <v>8.4129999999999996E-2</v>
      </c>
      <c r="F11" s="35">
        <v>8.3479999999999999E-2</v>
      </c>
      <c r="G11" s="35">
        <v>8.4779999999999994E-2</v>
      </c>
      <c r="H11" s="35">
        <v>0</v>
      </c>
      <c r="I11" s="35" t="s">
        <v>18</v>
      </c>
      <c r="J11" s="35" t="s">
        <v>18</v>
      </c>
      <c r="K11" s="35" t="s">
        <v>18</v>
      </c>
      <c r="L11" s="35" t="s">
        <v>18</v>
      </c>
      <c r="M11" s="35"/>
      <c r="N11" s="35">
        <v>1.012</v>
      </c>
      <c r="O11" s="35">
        <v>1.0038</v>
      </c>
      <c r="P11" s="35">
        <v>1.0203</v>
      </c>
      <c r="Q11" s="35">
        <v>4.1139999999999996E-3</v>
      </c>
      <c r="R11" s="35">
        <v>1</v>
      </c>
      <c r="S11" s="35"/>
    </row>
    <row r="12" spans="1:19" x14ac:dyDescent="0.2">
      <c r="A12" s="34" t="s">
        <v>33</v>
      </c>
      <c r="B12" s="35">
        <v>2016</v>
      </c>
      <c r="C12" s="35">
        <v>63744</v>
      </c>
      <c r="D12" s="35">
        <v>782555</v>
      </c>
      <c r="E12" s="35">
        <v>8.1460000000000005E-2</v>
      </c>
      <c r="F12" s="35">
        <v>8.0829999999999999E-2</v>
      </c>
      <c r="G12" s="35">
        <v>8.2089999999999996E-2</v>
      </c>
      <c r="H12" s="35">
        <v>0</v>
      </c>
      <c r="I12" s="35">
        <v>0.9677</v>
      </c>
      <c r="J12" s="35">
        <v>0.95679999999999998</v>
      </c>
      <c r="K12" s="35">
        <v>0.97860000000000003</v>
      </c>
      <c r="L12" s="35">
        <v>0</v>
      </c>
      <c r="M12" s="35">
        <v>1</v>
      </c>
      <c r="N12" s="35">
        <v>0.98560000000000003</v>
      </c>
      <c r="O12" s="35">
        <v>0.97750000000000004</v>
      </c>
      <c r="P12" s="35">
        <v>0.99370000000000003</v>
      </c>
      <c r="Q12" s="35">
        <v>5.2599999999999999E-4</v>
      </c>
      <c r="R12" s="35">
        <v>1</v>
      </c>
      <c r="S12" s="35"/>
    </row>
    <row r="13" spans="1:19" x14ac:dyDescent="0.2">
      <c r="A13" s="34" t="s">
        <v>34</v>
      </c>
      <c r="B13" s="35">
        <v>2011</v>
      </c>
      <c r="C13" s="35">
        <v>278482</v>
      </c>
      <c r="D13" s="35">
        <v>3426960</v>
      </c>
      <c r="E13" s="35">
        <v>8.1259999999999999E-2</v>
      </c>
      <c r="F13" s="35">
        <v>8.0960000000000004E-2</v>
      </c>
      <c r="G13" s="35">
        <v>8.1559999999999994E-2</v>
      </c>
      <c r="H13" s="35">
        <v>0</v>
      </c>
      <c r="I13" s="35" t="s">
        <v>18</v>
      </c>
      <c r="J13" s="35" t="s">
        <v>18</v>
      </c>
      <c r="K13" s="35" t="s">
        <v>18</v>
      </c>
      <c r="L13" s="35" t="s">
        <v>18</v>
      </c>
      <c r="M13" s="35"/>
      <c r="N13" s="35">
        <v>0.93510000000000004</v>
      </c>
      <c r="O13" s="35">
        <v>0.93079999999999996</v>
      </c>
      <c r="P13" s="35">
        <v>0.93940000000000001</v>
      </c>
      <c r="Q13" s="35">
        <v>0</v>
      </c>
      <c r="R13" s="35">
        <v>1</v>
      </c>
      <c r="S13" s="35"/>
    </row>
    <row r="14" spans="1:19" x14ac:dyDescent="0.2">
      <c r="A14" s="34" t="s">
        <v>34</v>
      </c>
      <c r="B14" s="35">
        <v>2012</v>
      </c>
      <c r="C14" s="35">
        <v>287950</v>
      </c>
      <c r="D14" s="35">
        <v>3504378</v>
      </c>
      <c r="E14" s="35">
        <v>8.2170000000000007E-2</v>
      </c>
      <c r="F14" s="35">
        <v>8.1869999999999998E-2</v>
      </c>
      <c r="G14" s="35">
        <v>8.2470000000000002E-2</v>
      </c>
      <c r="H14" s="35">
        <v>0</v>
      </c>
      <c r="I14" s="35" t="s">
        <v>18</v>
      </c>
      <c r="J14" s="35" t="s">
        <v>18</v>
      </c>
      <c r="K14" s="35" t="s">
        <v>18</v>
      </c>
      <c r="L14" s="35" t="s">
        <v>18</v>
      </c>
      <c r="M14" s="35"/>
      <c r="N14" s="35">
        <v>0.93920000000000003</v>
      </c>
      <c r="O14" s="35">
        <v>0.93500000000000005</v>
      </c>
      <c r="P14" s="35">
        <v>0.94350000000000001</v>
      </c>
      <c r="Q14" s="35">
        <v>0</v>
      </c>
      <c r="R14" s="35">
        <v>1</v>
      </c>
      <c r="S14" s="35"/>
    </row>
    <row r="15" spans="1:19" x14ac:dyDescent="0.2">
      <c r="A15" s="34" t="s">
        <v>34</v>
      </c>
      <c r="B15" s="35">
        <v>2013</v>
      </c>
      <c r="C15" s="35">
        <v>279586</v>
      </c>
      <c r="D15" s="35">
        <v>3578679</v>
      </c>
      <c r="E15" s="35">
        <v>7.8130000000000005E-2</v>
      </c>
      <c r="F15" s="35">
        <v>7.7840000000000006E-2</v>
      </c>
      <c r="G15" s="35">
        <v>7.8420000000000004E-2</v>
      </c>
      <c r="H15" s="35">
        <v>0</v>
      </c>
      <c r="I15" s="35" t="s">
        <v>18</v>
      </c>
      <c r="J15" s="35" t="s">
        <v>18</v>
      </c>
      <c r="K15" s="35" t="s">
        <v>18</v>
      </c>
      <c r="L15" s="35" t="s">
        <v>18</v>
      </c>
      <c r="M15" s="35"/>
      <c r="N15" s="35">
        <v>0.94110000000000005</v>
      </c>
      <c r="O15" s="35">
        <v>0.93669999999999998</v>
      </c>
      <c r="P15" s="35">
        <v>0.94540000000000002</v>
      </c>
      <c r="Q15" s="35">
        <v>0</v>
      </c>
      <c r="R15" s="35">
        <v>1</v>
      </c>
      <c r="S15" s="35"/>
    </row>
    <row r="16" spans="1:19" x14ac:dyDescent="0.2">
      <c r="A16" s="34" t="s">
        <v>34</v>
      </c>
      <c r="B16" s="35">
        <v>2014</v>
      </c>
      <c r="C16" s="35">
        <v>296373</v>
      </c>
      <c r="D16" s="35">
        <v>3713412</v>
      </c>
      <c r="E16" s="35">
        <v>7.9810000000000006E-2</v>
      </c>
      <c r="F16" s="35">
        <v>7.9519999999999993E-2</v>
      </c>
      <c r="G16" s="35">
        <v>8.0100000000000005E-2</v>
      </c>
      <c r="H16" s="35">
        <v>0</v>
      </c>
      <c r="I16" s="35" t="s">
        <v>18</v>
      </c>
      <c r="J16" s="35" t="s">
        <v>18</v>
      </c>
      <c r="K16" s="35" t="s">
        <v>18</v>
      </c>
      <c r="L16" s="35" t="s">
        <v>18</v>
      </c>
      <c r="M16" s="35"/>
      <c r="N16" s="35">
        <v>0.95589999999999997</v>
      </c>
      <c r="O16" s="35">
        <v>0.9516</v>
      </c>
      <c r="P16" s="35">
        <v>0.96020000000000005</v>
      </c>
      <c r="Q16" s="35">
        <v>0</v>
      </c>
      <c r="R16" s="35">
        <v>1</v>
      </c>
      <c r="S16" s="35"/>
    </row>
    <row r="17" spans="1:19" x14ac:dyDescent="0.2">
      <c r="A17" s="34" t="s">
        <v>34</v>
      </c>
      <c r="B17" s="35">
        <v>2015</v>
      </c>
      <c r="C17" s="35">
        <v>299921</v>
      </c>
      <c r="D17" s="35">
        <v>3827699</v>
      </c>
      <c r="E17" s="35">
        <v>7.8359999999999999E-2</v>
      </c>
      <c r="F17" s="35">
        <v>7.8079999999999997E-2</v>
      </c>
      <c r="G17" s="35">
        <v>7.8640000000000002E-2</v>
      </c>
      <c r="H17" s="35">
        <v>0</v>
      </c>
      <c r="I17" s="35" t="s">
        <v>18</v>
      </c>
      <c r="J17" s="35" t="s">
        <v>18</v>
      </c>
      <c r="K17" s="35" t="s">
        <v>18</v>
      </c>
      <c r="L17" s="35" t="s">
        <v>18</v>
      </c>
      <c r="M17" s="35"/>
      <c r="N17" s="35">
        <v>0.94259999999999999</v>
      </c>
      <c r="O17" s="35">
        <v>0.93830000000000002</v>
      </c>
      <c r="P17" s="35">
        <v>0.94679999999999997</v>
      </c>
      <c r="Q17" s="35">
        <v>0</v>
      </c>
      <c r="R17" s="35">
        <v>1</v>
      </c>
      <c r="S17" s="35"/>
    </row>
    <row r="18" spans="1:19" x14ac:dyDescent="0.2">
      <c r="A18" s="34" t="s">
        <v>34</v>
      </c>
      <c r="B18" s="35">
        <v>2016</v>
      </c>
      <c r="C18" s="35">
        <v>307497</v>
      </c>
      <c r="D18" s="35">
        <v>3919457</v>
      </c>
      <c r="E18" s="35">
        <v>7.8450000000000006E-2</v>
      </c>
      <c r="F18" s="35">
        <v>7.8179999999999999E-2</v>
      </c>
      <c r="G18" s="35">
        <v>7.8729999999999994E-2</v>
      </c>
      <c r="H18" s="35">
        <v>0</v>
      </c>
      <c r="I18" s="35">
        <v>0.96540000000000004</v>
      </c>
      <c r="J18" s="35">
        <v>0.96050000000000002</v>
      </c>
      <c r="K18" s="35">
        <v>0.97040000000000004</v>
      </c>
      <c r="L18" s="35">
        <v>0</v>
      </c>
      <c r="M18" s="35">
        <v>1</v>
      </c>
      <c r="N18" s="35">
        <v>0.94920000000000004</v>
      </c>
      <c r="O18" s="35">
        <v>0.94499999999999995</v>
      </c>
      <c r="P18" s="35">
        <v>0.95350000000000001</v>
      </c>
      <c r="Q18" s="35">
        <v>0</v>
      </c>
      <c r="R18" s="35">
        <v>1</v>
      </c>
      <c r="S18" s="35"/>
    </row>
    <row r="19" spans="1:19" x14ac:dyDescent="0.2">
      <c r="A19" s="34" t="s">
        <v>35</v>
      </c>
      <c r="B19" s="35">
        <v>2011</v>
      </c>
      <c r="C19" s="35">
        <v>100649</v>
      </c>
      <c r="D19" s="35">
        <v>856804</v>
      </c>
      <c r="E19" s="35">
        <v>0.11747</v>
      </c>
      <c r="F19" s="35">
        <v>0.11675000000000001</v>
      </c>
      <c r="G19" s="35">
        <v>0.1182</v>
      </c>
      <c r="H19" s="35">
        <v>0</v>
      </c>
      <c r="I19" s="35" t="s">
        <v>18</v>
      </c>
      <c r="J19" s="35" t="s">
        <v>18</v>
      </c>
      <c r="K19" s="35" t="s">
        <v>18</v>
      </c>
      <c r="L19" s="35" t="s">
        <v>18</v>
      </c>
      <c r="M19" s="35"/>
      <c r="N19" s="35">
        <v>1.3516999999999999</v>
      </c>
      <c r="O19" s="35">
        <v>1.3426</v>
      </c>
      <c r="P19" s="35">
        <v>1.3609</v>
      </c>
      <c r="Q19" s="35">
        <v>0</v>
      </c>
      <c r="R19" s="35">
        <v>1</v>
      </c>
      <c r="S19" s="35"/>
    </row>
    <row r="20" spans="1:19" x14ac:dyDescent="0.2">
      <c r="A20" s="34" t="s">
        <v>35</v>
      </c>
      <c r="B20" s="35">
        <v>2012</v>
      </c>
      <c r="C20" s="35">
        <v>102265</v>
      </c>
      <c r="D20" s="35">
        <v>870981</v>
      </c>
      <c r="E20" s="35">
        <v>0.11741</v>
      </c>
      <c r="F20" s="35">
        <v>0.1167</v>
      </c>
      <c r="G20" s="35">
        <v>0.11814</v>
      </c>
      <c r="H20" s="35">
        <v>0</v>
      </c>
      <c r="I20" s="35" t="s">
        <v>18</v>
      </c>
      <c r="J20" s="35" t="s">
        <v>18</v>
      </c>
      <c r="K20" s="35" t="s">
        <v>18</v>
      </c>
      <c r="L20" s="35" t="s">
        <v>18</v>
      </c>
      <c r="M20" s="35"/>
      <c r="N20" s="35">
        <v>1.3421000000000001</v>
      </c>
      <c r="O20" s="35">
        <v>1.3331</v>
      </c>
      <c r="P20" s="35">
        <v>1.3511</v>
      </c>
      <c r="Q20" s="35">
        <v>0</v>
      </c>
      <c r="R20" s="35">
        <v>1</v>
      </c>
      <c r="S20" s="35"/>
    </row>
    <row r="21" spans="1:19" x14ac:dyDescent="0.2">
      <c r="A21" s="34" t="s">
        <v>35</v>
      </c>
      <c r="B21" s="35">
        <v>2013</v>
      </c>
      <c r="C21" s="35">
        <v>96944</v>
      </c>
      <c r="D21" s="35">
        <v>877429</v>
      </c>
      <c r="E21" s="35">
        <v>0.11049</v>
      </c>
      <c r="F21" s="35">
        <v>0.10979</v>
      </c>
      <c r="G21" s="35">
        <v>0.11118</v>
      </c>
      <c r="H21" s="35">
        <v>0</v>
      </c>
      <c r="I21" s="35" t="s">
        <v>18</v>
      </c>
      <c r="J21" s="35" t="s">
        <v>18</v>
      </c>
      <c r="K21" s="35" t="s">
        <v>18</v>
      </c>
      <c r="L21" s="35" t="s">
        <v>18</v>
      </c>
      <c r="M21" s="35"/>
      <c r="N21" s="35">
        <v>1.3309</v>
      </c>
      <c r="O21" s="35">
        <v>1.3218000000000001</v>
      </c>
      <c r="P21" s="35">
        <v>1.3401000000000001</v>
      </c>
      <c r="Q21" s="35">
        <v>0</v>
      </c>
      <c r="R21" s="35">
        <v>1</v>
      </c>
      <c r="S21" s="35"/>
    </row>
    <row r="22" spans="1:19" x14ac:dyDescent="0.2">
      <c r="A22" s="34" t="s">
        <v>35</v>
      </c>
      <c r="B22" s="35">
        <v>2014</v>
      </c>
      <c r="C22" s="35">
        <v>97441</v>
      </c>
      <c r="D22" s="35">
        <v>878008</v>
      </c>
      <c r="E22" s="35">
        <v>0.11098</v>
      </c>
      <c r="F22" s="35">
        <v>0.11028</v>
      </c>
      <c r="G22" s="35">
        <v>0.11168</v>
      </c>
      <c r="H22" s="35">
        <v>0</v>
      </c>
      <c r="I22" s="35" t="s">
        <v>18</v>
      </c>
      <c r="J22" s="35" t="s">
        <v>18</v>
      </c>
      <c r="K22" s="35" t="s">
        <v>18</v>
      </c>
      <c r="L22" s="35" t="s">
        <v>18</v>
      </c>
      <c r="M22" s="35"/>
      <c r="N22" s="35">
        <v>1.3291999999999999</v>
      </c>
      <c r="O22" s="35">
        <v>1.3201000000000001</v>
      </c>
      <c r="P22" s="35">
        <v>1.3383</v>
      </c>
      <c r="Q22" s="35">
        <v>0</v>
      </c>
      <c r="R22" s="35">
        <v>1</v>
      </c>
      <c r="S22" s="35"/>
    </row>
    <row r="23" spans="1:19" x14ac:dyDescent="0.2">
      <c r="A23" s="34" t="s">
        <v>35</v>
      </c>
      <c r="B23" s="35">
        <v>2015</v>
      </c>
      <c r="C23" s="35">
        <v>97654</v>
      </c>
      <c r="D23" s="35">
        <v>862069</v>
      </c>
      <c r="E23" s="35">
        <v>0.11328000000000001</v>
      </c>
      <c r="F23" s="35">
        <v>0.11257</v>
      </c>
      <c r="G23" s="35">
        <v>0.11398999999999999</v>
      </c>
      <c r="H23" s="35">
        <v>0</v>
      </c>
      <c r="I23" s="35" t="s">
        <v>18</v>
      </c>
      <c r="J23" s="35" t="s">
        <v>18</v>
      </c>
      <c r="K23" s="35" t="s">
        <v>18</v>
      </c>
      <c r="L23" s="35" t="s">
        <v>18</v>
      </c>
      <c r="M23" s="35"/>
      <c r="N23" s="35">
        <v>1.3627</v>
      </c>
      <c r="O23" s="35">
        <v>1.3533999999999999</v>
      </c>
      <c r="P23" s="35">
        <v>1.3720000000000001</v>
      </c>
      <c r="Q23" s="35">
        <v>0</v>
      </c>
      <c r="R23" s="35">
        <v>1</v>
      </c>
      <c r="S23" s="35"/>
    </row>
    <row r="24" spans="1:19" x14ac:dyDescent="0.2">
      <c r="A24" s="34" t="s">
        <v>35</v>
      </c>
      <c r="B24" s="35">
        <v>2016</v>
      </c>
      <c r="C24" s="35">
        <v>96703</v>
      </c>
      <c r="D24" s="35">
        <v>862222</v>
      </c>
      <c r="E24" s="35">
        <v>0.11216</v>
      </c>
      <c r="F24" s="35">
        <v>0.11144999999999999</v>
      </c>
      <c r="G24" s="35">
        <v>0.11286</v>
      </c>
      <c r="H24" s="35">
        <v>0</v>
      </c>
      <c r="I24" s="35">
        <v>0.95479999999999998</v>
      </c>
      <c r="J24" s="35">
        <v>0.94640000000000002</v>
      </c>
      <c r="K24" s="35">
        <v>0.96319999999999995</v>
      </c>
      <c r="L24" s="35">
        <v>0</v>
      </c>
      <c r="M24" s="35">
        <v>1</v>
      </c>
      <c r="N24" s="35">
        <v>1.357</v>
      </c>
      <c r="O24" s="35">
        <v>1.3476999999999999</v>
      </c>
      <c r="P24" s="35">
        <v>1.3663000000000001</v>
      </c>
      <c r="Q24" s="35">
        <v>0</v>
      </c>
      <c r="R24" s="35">
        <v>1</v>
      </c>
      <c r="S24" s="35"/>
    </row>
    <row r="25" spans="1:19" x14ac:dyDescent="0.2">
      <c r="A25" s="34" t="s">
        <v>36</v>
      </c>
      <c r="B25" s="35">
        <v>2011</v>
      </c>
      <c r="C25" s="35">
        <v>51927</v>
      </c>
      <c r="D25" s="35">
        <v>573633</v>
      </c>
      <c r="E25" s="35">
        <v>9.0520000000000003E-2</v>
      </c>
      <c r="F25" s="35">
        <v>8.9749999999999996E-2</v>
      </c>
      <c r="G25" s="35">
        <v>9.1300000000000006E-2</v>
      </c>
      <c r="H25" s="35">
        <v>0</v>
      </c>
      <c r="I25" s="35" t="s">
        <v>18</v>
      </c>
      <c r="J25" s="35" t="s">
        <v>18</v>
      </c>
      <c r="K25" s="35" t="s">
        <v>18</v>
      </c>
      <c r="L25" s="35" t="s">
        <v>18</v>
      </c>
      <c r="M25" s="35"/>
      <c r="N25" s="35">
        <v>1.0416000000000001</v>
      </c>
      <c r="O25" s="35">
        <v>1.0323</v>
      </c>
      <c r="P25" s="35">
        <v>1.0510999999999999</v>
      </c>
      <c r="Q25" s="35">
        <v>0</v>
      </c>
      <c r="R25" s="35">
        <v>1</v>
      </c>
      <c r="S25" s="35"/>
    </row>
    <row r="26" spans="1:19" x14ac:dyDescent="0.2">
      <c r="A26" s="34" t="s">
        <v>36</v>
      </c>
      <c r="B26" s="35">
        <v>2012</v>
      </c>
      <c r="C26" s="35">
        <v>53979</v>
      </c>
      <c r="D26" s="35">
        <v>588869</v>
      </c>
      <c r="E26" s="35">
        <v>9.1670000000000001E-2</v>
      </c>
      <c r="F26" s="35">
        <v>9.0899999999999995E-2</v>
      </c>
      <c r="G26" s="35">
        <v>9.2439999999999994E-2</v>
      </c>
      <c r="H26" s="35">
        <v>0</v>
      </c>
      <c r="I26" s="35" t="s">
        <v>18</v>
      </c>
      <c r="J26" s="35" t="s">
        <v>18</v>
      </c>
      <c r="K26" s="35" t="s">
        <v>18</v>
      </c>
      <c r="L26" s="35" t="s">
        <v>18</v>
      </c>
      <c r="M26" s="35"/>
      <c r="N26" s="35">
        <v>1.0478000000000001</v>
      </c>
      <c r="O26" s="35">
        <v>1.0386</v>
      </c>
      <c r="P26" s="35">
        <v>1.0570999999999999</v>
      </c>
      <c r="Q26" s="35">
        <v>0</v>
      </c>
      <c r="R26" s="35">
        <v>1</v>
      </c>
      <c r="S26" s="35"/>
    </row>
    <row r="27" spans="1:19" x14ac:dyDescent="0.2">
      <c r="A27" s="34" t="s">
        <v>36</v>
      </c>
      <c r="B27" s="35">
        <v>2013</v>
      </c>
      <c r="C27" s="35">
        <v>50632</v>
      </c>
      <c r="D27" s="35">
        <v>592263</v>
      </c>
      <c r="E27" s="35">
        <v>8.5489999999999997E-2</v>
      </c>
      <c r="F27" s="35">
        <v>8.4750000000000006E-2</v>
      </c>
      <c r="G27" s="35">
        <v>8.6239999999999997E-2</v>
      </c>
      <c r="H27" s="35">
        <v>0</v>
      </c>
      <c r="I27" s="35" t="s">
        <v>18</v>
      </c>
      <c r="J27" s="35" t="s">
        <v>18</v>
      </c>
      <c r="K27" s="35" t="s">
        <v>18</v>
      </c>
      <c r="L27" s="35" t="s">
        <v>18</v>
      </c>
      <c r="M27" s="35"/>
      <c r="N27" s="35">
        <v>1.0298</v>
      </c>
      <c r="O27" s="35">
        <v>1.0204</v>
      </c>
      <c r="P27" s="35">
        <v>1.0391999999999999</v>
      </c>
      <c r="Q27" s="35">
        <v>0</v>
      </c>
      <c r="R27" s="35">
        <v>1</v>
      </c>
      <c r="S27" s="35"/>
    </row>
    <row r="28" spans="1:19" x14ac:dyDescent="0.2">
      <c r="A28" s="34" t="s">
        <v>36</v>
      </c>
      <c r="B28" s="35">
        <v>2014</v>
      </c>
      <c r="C28" s="35">
        <v>48769</v>
      </c>
      <c r="D28" s="35">
        <v>582981</v>
      </c>
      <c r="E28" s="35">
        <v>8.3650000000000002E-2</v>
      </c>
      <c r="F28" s="35">
        <v>8.2919999999999994E-2</v>
      </c>
      <c r="G28" s="35">
        <v>8.4400000000000003E-2</v>
      </c>
      <c r="H28" s="35">
        <v>0</v>
      </c>
      <c r="I28" s="35" t="s">
        <v>18</v>
      </c>
      <c r="J28" s="35" t="s">
        <v>18</v>
      </c>
      <c r="K28" s="35" t="s">
        <v>18</v>
      </c>
      <c r="L28" s="35" t="s">
        <v>18</v>
      </c>
      <c r="M28" s="35"/>
      <c r="N28" s="35">
        <v>1.0019</v>
      </c>
      <c r="O28" s="35">
        <v>0.99270000000000003</v>
      </c>
      <c r="P28" s="35">
        <v>1.0113000000000001</v>
      </c>
      <c r="Q28" s="35">
        <v>0.686782</v>
      </c>
      <c r="R28" s="35"/>
      <c r="S28" s="35"/>
    </row>
    <row r="29" spans="1:19" x14ac:dyDescent="0.2">
      <c r="A29" s="34" t="s">
        <v>36</v>
      </c>
      <c r="B29" s="35">
        <v>2015</v>
      </c>
      <c r="C29" s="35">
        <v>48110</v>
      </c>
      <c r="D29" s="35">
        <v>589084</v>
      </c>
      <c r="E29" s="35">
        <v>8.1670000000000006E-2</v>
      </c>
      <c r="F29" s="35">
        <v>8.0939999999999998E-2</v>
      </c>
      <c r="G29" s="35">
        <v>8.2400000000000001E-2</v>
      </c>
      <c r="H29" s="35">
        <v>0</v>
      </c>
      <c r="I29" s="35" t="s">
        <v>18</v>
      </c>
      <c r="J29" s="35" t="s">
        <v>18</v>
      </c>
      <c r="K29" s="35" t="s">
        <v>18</v>
      </c>
      <c r="L29" s="35" t="s">
        <v>18</v>
      </c>
      <c r="M29" s="35"/>
      <c r="N29" s="35">
        <v>0.98240000000000005</v>
      </c>
      <c r="O29" s="35">
        <v>0.97330000000000005</v>
      </c>
      <c r="P29" s="35">
        <v>0.99160000000000004</v>
      </c>
      <c r="Q29" s="35">
        <v>1.9799999999999999E-4</v>
      </c>
      <c r="R29" s="35">
        <v>1</v>
      </c>
      <c r="S29" s="35"/>
    </row>
    <row r="30" spans="1:19" x14ac:dyDescent="0.2">
      <c r="A30" s="34" t="s">
        <v>36</v>
      </c>
      <c r="B30" s="35">
        <v>2016</v>
      </c>
      <c r="C30" s="35">
        <v>47234</v>
      </c>
      <c r="D30" s="35">
        <v>584956</v>
      </c>
      <c r="E30" s="35">
        <v>8.0750000000000002E-2</v>
      </c>
      <c r="F30" s="35">
        <v>8.0019999999999994E-2</v>
      </c>
      <c r="G30" s="35">
        <v>8.1479999999999997E-2</v>
      </c>
      <c r="H30" s="35">
        <v>0</v>
      </c>
      <c r="I30" s="35">
        <v>0.89200000000000002</v>
      </c>
      <c r="J30" s="35">
        <v>0.88100000000000001</v>
      </c>
      <c r="K30" s="35">
        <v>0.9032</v>
      </c>
      <c r="L30" s="35">
        <v>0</v>
      </c>
      <c r="M30" s="35">
        <v>1</v>
      </c>
      <c r="N30" s="35">
        <v>0.97699999999999998</v>
      </c>
      <c r="O30" s="35">
        <v>0.96779999999999999</v>
      </c>
      <c r="P30" s="35">
        <v>0.98619999999999997</v>
      </c>
      <c r="Q30" s="35">
        <v>9.9999999999999995E-7</v>
      </c>
      <c r="R30" s="35">
        <v>1</v>
      </c>
      <c r="S30" s="35"/>
    </row>
    <row r="31" spans="1:19" x14ac:dyDescent="0.2">
      <c r="A31" s="34" t="s">
        <v>37</v>
      </c>
      <c r="B31" s="35">
        <v>2011</v>
      </c>
      <c r="C31" s="35">
        <v>14586</v>
      </c>
      <c r="D31" s="35">
        <v>248884</v>
      </c>
      <c r="E31" s="35">
        <v>5.8610000000000002E-2</v>
      </c>
      <c r="F31" s="35">
        <v>5.7660000000000003E-2</v>
      </c>
      <c r="G31" s="35">
        <v>5.9560000000000002E-2</v>
      </c>
      <c r="H31" s="35">
        <v>0</v>
      </c>
      <c r="I31" s="35" t="s">
        <v>18</v>
      </c>
      <c r="J31" s="35" t="s">
        <v>18</v>
      </c>
      <c r="K31" s="35" t="s">
        <v>18</v>
      </c>
      <c r="L31" s="35" t="s">
        <v>18</v>
      </c>
      <c r="M31" s="35"/>
      <c r="N31" s="35">
        <v>0.6744</v>
      </c>
      <c r="O31" s="35">
        <v>0.66339999999999999</v>
      </c>
      <c r="P31" s="35">
        <v>0.68559999999999999</v>
      </c>
      <c r="Q31" s="35">
        <v>0</v>
      </c>
      <c r="R31" s="35">
        <v>1</v>
      </c>
      <c r="S31" s="35"/>
    </row>
    <row r="32" spans="1:19" x14ac:dyDescent="0.2">
      <c r="A32" s="34" t="s">
        <v>37</v>
      </c>
      <c r="B32" s="35">
        <v>2012</v>
      </c>
      <c r="C32" s="35">
        <v>13453</v>
      </c>
      <c r="D32" s="35">
        <v>246098</v>
      </c>
      <c r="E32" s="35">
        <v>5.4670000000000003E-2</v>
      </c>
      <c r="F32" s="35">
        <v>5.3749999999999999E-2</v>
      </c>
      <c r="G32" s="35">
        <v>5.5599999999999997E-2</v>
      </c>
      <c r="H32" s="35">
        <v>0</v>
      </c>
      <c r="I32" s="35" t="s">
        <v>18</v>
      </c>
      <c r="J32" s="35" t="s">
        <v>18</v>
      </c>
      <c r="K32" s="35" t="s">
        <v>18</v>
      </c>
      <c r="L32" s="35" t="s">
        <v>18</v>
      </c>
      <c r="M32" s="35"/>
      <c r="N32" s="35">
        <v>0.62490000000000001</v>
      </c>
      <c r="O32" s="35">
        <v>0.61429999999999996</v>
      </c>
      <c r="P32" s="35">
        <v>0.63560000000000005</v>
      </c>
      <c r="Q32" s="35">
        <v>0</v>
      </c>
      <c r="R32" s="35">
        <v>1</v>
      </c>
      <c r="S32" s="35"/>
    </row>
    <row r="33" spans="1:19" x14ac:dyDescent="0.2">
      <c r="A33" s="34" t="s">
        <v>37</v>
      </c>
      <c r="B33" s="35">
        <v>2013</v>
      </c>
      <c r="C33" s="35">
        <v>12462</v>
      </c>
      <c r="D33" s="35">
        <v>240184</v>
      </c>
      <c r="E33" s="35">
        <v>5.1889999999999999E-2</v>
      </c>
      <c r="F33" s="35">
        <v>5.0979999999999998E-2</v>
      </c>
      <c r="G33" s="35">
        <v>5.28E-2</v>
      </c>
      <c r="H33" s="35">
        <v>0</v>
      </c>
      <c r="I33" s="35" t="s">
        <v>18</v>
      </c>
      <c r="J33" s="35" t="s">
        <v>18</v>
      </c>
      <c r="K33" s="35" t="s">
        <v>18</v>
      </c>
      <c r="L33" s="35" t="s">
        <v>18</v>
      </c>
      <c r="M33" s="35"/>
      <c r="N33" s="35">
        <v>0.625</v>
      </c>
      <c r="O33" s="35">
        <v>0.61399999999999999</v>
      </c>
      <c r="P33" s="35">
        <v>0.63619999999999999</v>
      </c>
      <c r="Q33" s="35">
        <v>0</v>
      </c>
      <c r="R33" s="35">
        <v>1</v>
      </c>
      <c r="S33" s="35"/>
    </row>
    <row r="34" spans="1:19" x14ac:dyDescent="0.2">
      <c r="A34" s="34" t="s">
        <v>37</v>
      </c>
      <c r="B34" s="35">
        <v>2014</v>
      </c>
      <c r="C34" s="35">
        <v>11243</v>
      </c>
      <c r="D34" s="35">
        <v>243944</v>
      </c>
      <c r="E34" s="35">
        <v>4.6089999999999999E-2</v>
      </c>
      <c r="F34" s="35">
        <v>4.5240000000000002E-2</v>
      </c>
      <c r="G34" s="35">
        <v>4.6949999999999999E-2</v>
      </c>
      <c r="H34" s="35">
        <v>0</v>
      </c>
      <c r="I34" s="35" t="s">
        <v>18</v>
      </c>
      <c r="J34" s="35" t="s">
        <v>18</v>
      </c>
      <c r="K34" s="35" t="s">
        <v>18</v>
      </c>
      <c r="L34" s="35" t="s">
        <v>18</v>
      </c>
      <c r="M34" s="35"/>
      <c r="N34" s="35">
        <v>0.55200000000000005</v>
      </c>
      <c r="O34" s="35">
        <v>0.54179999999999995</v>
      </c>
      <c r="P34" s="35">
        <v>0.56240000000000001</v>
      </c>
      <c r="Q34" s="35">
        <v>0</v>
      </c>
      <c r="R34" s="35">
        <v>1</v>
      </c>
      <c r="S34" s="35"/>
    </row>
    <row r="35" spans="1:19" x14ac:dyDescent="0.2">
      <c r="A35" s="34" t="s">
        <v>37</v>
      </c>
      <c r="B35" s="35">
        <v>2015</v>
      </c>
      <c r="C35" s="35">
        <v>13323</v>
      </c>
      <c r="D35" s="35">
        <v>251966</v>
      </c>
      <c r="E35" s="35">
        <v>5.2880000000000003E-2</v>
      </c>
      <c r="F35" s="35">
        <v>5.1990000000000001E-2</v>
      </c>
      <c r="G35" s="35">
        <v>5.3780000000000001E-2</v>
      </c>
      <c r="H35" s="35">
        <v>0</v>
      </c>
      <c r="I35" s="35" t="s">
        <v>18</v>
      </c>
      <c r="J35" s="35" t="s">
        <v>18</v>
      </c>
      <c r="K35" s="35" t="s">
        <v>18</v>
      </c>
      <c r="L35" s="35" t="s">
        <v>18</v>
      </c>
      <c r="M35" s="35"/>
      <c r="N35" s="35">
        <v>0.6361</v>
      </c>
      <c r="O35" s="35">
        <v>0.62519999999999998</v>
      </c>
      <c r="P35" s="35">
        <v>0.64710000000000001</v>
      </c>
      <c r="Q35" s="35">
        <v>0</v>
      </c>
      <c r="R35" s="35">
        <v>1</v>
      </c>
      <c r="S35" s="35"/>
    </row>
    <row r="36" spans="1:19" x14ac:dyDescent="0.2">
      <c r="A36" s="34" t="s">
        <v>37</v>
      </c>
      <c r="B36" s="35">
        <v>2016</v>
      </c>
      <c r="C36" s="35">
        <v>13860</v>
      </c>
      <c r="D36" s="35">
        <v>251838</v>
      </c>
      <c r="E36" s="35">
        <v>5.5039999999999999E-2</v>
      </c>
      <c r="F36" s="35">
        <v>5.4129999999999998E-2</v>
      </c>
      <c r="G36" s="35">
        <v>5.5960000000000003E-2</v>
      </c>
      <c r="H36" s="35">
        <v>0</v>
      </c>
      <c r="I36" s="35">
        <v>0.93910000000000005</v>
      </c>
      <c r="J36" s="35">
        <v>0.91749999999999998</v>
      </c>
      <c r="K36" s="35">
        <v>0.96120000000000005</v>
      </c>
      <c r="L36" s="35">
        <v>0</v>
      </c>
      <c r="M36" s="35">
        <v>1</v>
      </c>
      <c r="N36" s="35">
        <v>0.66590000000000005</v>
      </c>
      <c r="O36" s="35">
        <v>0.65480000000000005</v>
      </c>
      <c r="P36" s="35">
        <v>0.67720000000000002</v>
      </c>
      <c r="Q36" s="35">
        <v>0</v>
      </c>
      <c r="R36" s="35">
        <v>1</v>
      </c>
      <c r="S36" s="35"/>
    </row>
    <row r="37" spans="1:19" x14ac:dyDescent="0.2">
      <c r="A37" s="34" t="s">
        <v>17</v>
      </c>
      <c r="B37" s="35">
        <v>2011</v>
      </c>
      <c r="C37" s="35">
        <v>504043</v>
      </c>
      <c r="D37" s="35">
        <v>5800027</v>
      </c>
      <c r="E37" s="35">
        <v>8.6900000000000005E-2</v>
      </c>
      <c r="F37" s="35">
        <v>8.6660000000000001E-2</v>
      </c>
      <c r="G37" s="35">
        <v>8.7139999999999995E-2</v>
      </c>
      <c r="H37" s="35">
        <v>0</v>
      </c>
      <c r="I37" s="35" t="s">
        <v>18</v>
      </c>
      <c r="J37" s="35" t="s">
        <v>18</v>
      </c>
      <c r="K37" s="35" t="s">
        <v>18</v>
      </c>
      <c r="L37" s="35" t="s">
        <v>18</v>
      </c>
      <c r="M37" s="35"/>
      <c r="N37" s="35" t="s">
        <v>18</v>
      </c>
      <c r="O37" s="35" t="s">
        <v>18</v>
      </c>
      <c r="P37" s="35" t="s">
        <v>18</v>
      </c>
      <c r="Q37" s="35" t="s">
        <v>18</v>
      </c>
      <c r="R37" s="35"/>
      <c r="S37" s="35"/>
    </row>
    <row r="38" spans="1:19" x14ac:dyDescent="0.2">
      <c r="A38" s="34" t="s">
        <v>17</v>
      </c>
      <c r="B38" s="35">
        <v>2012</v>
      </c>
      <c r="C38" s="35">
        <v>517960</v>
      </c>
      <c r="D38" s="35">
        <v>5920638</v>
      </c>
      <c r="E38" s="35">
        <v>8.7480000000000002E-2</v>
      </c>
      <c r="F38" s="35">
        <v>8.7249999999999994E-2</v>
      </c>
      <c r="G38" s="35">
        <v>8.7720000000000006E-2</v>
      </c>
      <c r="H38" s="35">
        <v>0</v>
      </c>
      <c r="I38" s="35" t="s">
        <v>18</v>
      </c>
      <c r="J38" s="35" t="s">
        <v>18</v>
      </c>
      <c r="K38" s="35" t="s">
        <v>18</v>
      </c>
      <c r="L38" s="35" t="s">
        <v>18</v>
      </c>
      <c r="M38" s="35"/>
      <c r="N38" s="35" t="s">
        <v>18</v>
      </c>
      <c r="O38" s="35" t="s">
        <v>18</v>
      </c>
      <c r="P38" s="35" t="s">
        <v>18</v>
      </c>
      <c r="Q38" s="35" t="s">
        <v>18</v>
      </c>
      <c r="R38" s="35"/>
      <c r="S38" s="35"/>
    </row>
    <row r="39" spans="1:19" x14ac:dyDescent="0.2">
      <c r="A39" s="34" t="s">
        <v>17</v>
      </c>
      <c r="B39" s="35">
        <v>2013</v>
      </c>
      <c r="C39" s="35">
        <v>500499</v>
      </c>
      <c r="D39" s="35">
        <v>6028819</v>
      </c>
      <c r="E39" s="35">
        <v>8.3019999999999997E-2</v>
      </c>
      <c r="F39" s="35">
        <v>8.2790000000000002E-2</v>
      </c>
      <c r="G39" s="35">
        <v>8.3250000000000005E-2</v>
      </c>
      <c r="H39" s="35">
        <v>0</v>
      </c>
      <c r="I39" s="35" t="s">
        <v>18</v>
      </c>
      <c r="J39" s="35" t="s">
        <v>18</v>
      </c>
      <c r="K39" s="35" t="s">
        <v>18</v>
      </c>
      <c r="L39" s="35" t="s">
        <v>18</v>
      </c>
      <c r="M39" s="35"/>
      <c r="N39" s="35" t="s">
        <v>18</v>
      </c>
      <c r="O39" s="35" t="s">
        <v>18</v>
      </c>
      <c r="P39" s="35" t="s">
        <v>18</v>
      </c>
      <c r="Q39" s="35" t="s">
        <v>18</v>
      </c>
      <c r="R39" s="35"/>
      <c r="S39" s="35"/>
    </row>
    <row r="40" spans="1:19" x14ac:dyDescent="0.2">
      <c r="A40" s="34" t="s">
        <v>17</v>
      </c>
      <c r="B40" s="35">
        <v>2014</v>
      </c>
      <c r="C40" s="35">
        <v>516275</v>
      </c>
      <c r="D40" s="35">
        <v>6183313</v>
      </c>
      <c r="E40" s="35">
        <v>8.3489999999999995E-2</v>
      </c>
      <c r="F40" s="35">
        <v>8.3269999999999997E-2</v>
      </c>
      <c r="G40" s="35">
        <v>8.3720000000000003E-2</v>
      </c>
      <c r="H40" s="35">
        <v>0</v>
      </c>
      <c r="I40" s="35" t="s">
        <v>18</v>
      </c>
      <c r="J40" s="35" t="s">
        <v>18</v>
      </c>
      <c r="K40" s="35" t="s">
        <v>18</v>
      </c>
      <c r="L40" s="35" t="s">
        <v>18</v>
      </c>
      <c r="M40" s="35"/>
      <c r="N40" s="35" t="s">
        <v>18</v>
      </c>
      <c r="O40" s="35" t="s">
        <v>18</v>
      </c>
      <c r="P40" s="35" t="s">
        <v>18</v>
      </c>
      <c r="Q40" s="35" t="s">
        <v>18</v>
      </c>
      <c r="R40" s="35"/>
      <c r="S40" s="35"/>
    </row>
    <row r="41" spans="1:19" x14ac:dyDescent="0.2">
      <c r="A41" s="34" t="s">
        <v>17</v>
      </c>
      <c r="B41" s="35">
        <v>2015</v>
      </c>
      <c r="C41" s="35">
        <v>523813</v>
      </c>
      <c r="D41" s="35">
        <v>6301120</v>
      </c>
      <c r="E41" s="35">
        <v>8.3129999999999996E-2</v>
      </c>
      <c r="F41" s="35">
        <v>8.2909999999999998E-2</v>
      </c>
      <c r="G41" s="35">
        <v>8.3360000000000004E-2</v>
      </c>
      <c r="H41" s="35">
        <v>0</v>
      </c>
      <c r="I41" s="35" t="s">
        <v>18</v>
      </c>
      <c r="J41" s="35" t="s">
        <v>18</v>
      </c>
      <c r="K41" s="35" t="s">
        <v>18</v>
      </c>
      <c r="L41" s="35" t="s">
        <v>18</v>
      </c>
      <c r="M41" s="35"/>
      <c r="N41" s="35" t="s">
        <v>18</v>
      </c>
      <c r="O41" s="35" t="s">
        <v>18</v>
      </c>
      <c r="P41" s="35" t="s">
        <v>18</v>
      </c>
      <c r="Q41" s="35" t="s">
        <v>18</v>
      </c>
      <c r="R41" s="35"/>
      <c r="S41" s="35"/>
    </row>
    <row r="42" spans="1:19" x14ac:dyDescent="0.2">
      <c r="A42" s="34" t="s">
        <v>17</v>
      </c>
      <c r="B42" s="35">
        <v>2016</v>
      </c>
      <c r="C42" s="35">
        <v>529038</v>
      </c>
      <c r="D42" s="35">
        <v>6401028</v>
      </c>
      <c r="E42" s="35">
        <v>8.2650000000000001E-2</v>
      </c>
      <c r="F42" s="35">
        <v>8.2430000000000003E-2</v>
      </c>
      <c r="G42" s="35">
        <v>8.2869999999999999E-2</v>
      </c>
      <c r="H42" s="35">
        <v>0</v>
      </c>
      <c r="I42" s="35">
        <v>0.95099999999999996</v>
      </c>
      <c r="J42" s="35">
        <v>0.94740000000000002</v>
      </c>
      <c r="K42" s="35">
        <v>0.95469999999999999</v>
      </c>
      <c r="L42" s="35">
        <v>0</v>
      </c>
      <c r="M42" s="35">
        <v>1</v>
      </c>
      <c r="N42" s="35" t="s">
        <v>18</v>
      </c>
      <c r="O42" s="35" t="s">
        <v>18</v>
      </c>
      <c r="P42" s="35" t="s">
        <v>18</v>
      </c>
      <c r="Q42" s="35" t="s">
        <v>18</v>
      </c>
      <c r="R42" s="35"/>
      <c r="S42" s="35"/>
    </row>
    <row r="43" spans="1:19" x14ac:dyDescent="0.2">
      <c r="B43" s="1"/>
      <c r="C43" s="1"/>
    </row>
    <row r="44" spans="1:19" x14ac:dyDescent="0.2">
      <c r="A44" t="s">
        <v>19</v>
      </c>
      <c r="B44" s="1"/>
      <c r="C44" s="1"/>
    </row>
    <row r="45" spans="1:19" x14ac:dyDescent="0.2">
      <c r="B45" s="1"/>
      <c r="C45" s="1"/>
    </row>
    <row r="46" spans="1:19" x14ac:dyDescent="0.2">
      <c r="B46" s="1"/>
      <c r="C46" s="1"/>
    </row>
    <row r="47" spans="1:19" x14ac:dyDescent="0.2">
      <c r="B47" s="1"/>
      <c r="C47" s="1"/>
    </row>
    <row r="48" spans="1:19" x14ac:dyDescent="0.2">
      <c r="B48" s="1"/>
      <c r="C48" s="1"/>
    </row>
    <row r="49" spans="2:3" x14ac:dyDescent="0.2">
      <c r="B49" s="1"/>
      <c r="C49" s="1"/>
    </row>
    <row r="50" spans="2:3" x14ac:dyDescent="0.2">
      <c r="B50" s="1"/>
      <c r="C50" s="1"/>
    </row>
    <row r="51" spans="2:3" x14ac:dyDescent="0.2">
      <c r="B51" s="1"/>
      <c r="C51" s="1"/>
    </row>
    <row r="52" spans="2:3" x14ac:dyDescent="0.2">
      <c r="B52" s="1"/>
      <c r="C52" s="1"/>
    </row>
    <row r="53" spans="2:3" x14ac:dyDescent="0.2">
      <c r="B53" s="1"/>
      <c r="C53" s="1"/>
    </row>
    <row r="54" spans="2:3" x14ac:dyDescent="0.2">
      <c r="B54" s="1"/>
      <c r="C54" s="1"/>
    </row>
    <row r="55" spans="2:3" x14ac:dyDescent="0.2">
      <c r="B55" s="1"/>
      <c r="C55" s="1"/>
    </row>
    <row r="56" spans="2:3" x14ac:dyDescent="0.2">
      <c r="B56" s="1"/>
      <c r="C56" s="1"/>
    </row>
    <row r="57" spans="2:3" x14ac:dyDescent="0.2">
      <c r="B57" s="1"/>
      <c r="C57" s="1"/>
    </row>
    <row r="58" spans="2:3" x14ac:dyDescent="0.2">
      <c r="B58" s="1"/>
      <c r="C58" s="1"/>
    </row>
    <row r="59" spans="2:3" x14ac:dyDescent="0.2">
      <c r="B59" s="1"/>
      <c r="C59" s="1"/>
    </row>
    <row r="60" spans="2:3" x14ac:dyDescent="0.2">
      <c r="B60" s="1"/>
      <c r="C60" s="1"/>
    </row>
    <row r="61" spans="2:3" x14ac:dyDescent="0.2">
      <c r="B61" s="1"/>
      <c r="C61" s="1"/>
    </row>
    <row r="62" spans="2:3" x14ac:dyDescent="0.2">
      <c r="B62" s="1"/>
      <c r="C62" s="1"/>
    </row>
    <row r="63" spans="2:3" x14ac:dyDescent="0.2">
      <c r="B63" s="1"/>
      <c r="C63" s="1"/>
    </row>
    <row r="64" spans="2:3" x14ac:dyDescent="0.2">
      <c r="B64" s="1"/>
      <c r="C64" s="1"/>
    </row>
    <row r="65" spans="2:3" x14ac:dyDescent="0.2">
      <c r="B65" s="1"/>
      <c r="C65" s="1"/>
    </row>
    <row r="66" spans="2:3" x14ac:dyDescent="0.2">
      <c r="B66" s="1"/>
      <c r="C66" s="1"/>
    </row>
    <row r="67" spans="2:3" x14ac:dyDescent="0.2">
      <c r="B67" s="1"/>
      <c r="C67" s="1"/>
    </row>
    <row r="68" spans="2:3" x14ac:dyDescent="0.2">
      <c r="B68" s="1"/>
      <c r="C68" s="1"/>
    </row>
    <row r="69" spans="2:3" x14ac:dyDescent="0.2">
      <c r="B69" s="1"/>
      <c r="C69" s="1"/>
    </row>
    <row r="70" spans="2:3" x14ac:dyDescent="0.2">
      <c r="B70" s="1"/>
      <c r="C70" s="1"/>
    </row>
    <row r="71" spans="2:3" x14ac:dyDescent="0.2">
      <c r="B71" s="1"/>
      <c r="C71" s="1"/>
    </row>
    <row r="72" spans="2:3" x14ac:dyDescent="0.2">
      <c r="B72" s="1"/>
      <c r="C72" s="1"/>
    </row>
    <row r="73" spans="2:3" x14ac:dyDescent="0.2">
      <c r="B73" s="1"/>
      <c r="C73" s="1"/>
    </row>
    <row r="74" spans="2:3" x14ac:dyDescent="0.2">
      <c r="B74" s="1"/>
      <c r="C74" s="1"/>
    </row>
    <row r="75" spans="2:3" x14ac:dyDescent="0.2">
      <c r="B75" s="1"/>
      <c r="C75" s="1"/>
    </row>
    <row r="76" spans="2:3" x14ac:dyDescent="0.2">
      <c r="B76" s="1"/>
      <c r="C76" s="1"/>
    </row>
    <row r="77" spans="2:3" x14ac:dyDescent="0.2">
      <c r="B77" s="1"/>
      <c r="C77" s="1"/>
    </row>
    <row r="78" spans="2:3" x14ac:dyDescent="0.2">
      <c r="B78" s="1"/>
      <c r="C78" s="1"/>
    </row>
    <row r="79" spans="2:3" x14ac:dyDescent="0.2">
      <c r="B79" s="1"/>
      <c r="C79" s="1"/>
    </row>
    <row r="80" spans="2:3" x14ac:dyDescent="0.2">
      <c r="B80" s="1"/>
      <c r="C80" s="1"/>
    </row>
    <row r="81" spans="2:3" x14ac:dyDescent="0.2">
      <c r="B81" s="1"/>
      <c r="C81" s="1"/>
    </row>
    <row r="82" spans="2:3" x14ac:dyDescent="0.2">
      <c r="B82" s="1"/>
      <c r="C82" s="1"/>
    </row>
    <row r="83" spans="2:3" x14ac:dyDescent="0.2">
      <c r="B83" s="1"/>
      <c r="C83" s="1"/>
    </row>
    <row r="84" spans="2:3" x14ac:dyDescent="0.2">
      <c r="B84" s="1"/>
      <c r="C84" s="1"/>
    </row>
    <row r="85" spans="2:3" x14ac:dyDescent="0.2">
      <c r="B85" s="1"/>
      <c r="C85" s="1"/>
    </row>
    <row r="86" spans="2:3" x14ac:dyDescent="0.2">
      <c r="B86" s="1"/>
      <c r="C86" s="1"/>
    </row>
    <row r="87" spans="2:3" x14ac:dyDescent="0.2">
      <c r="B87" s="1"/>
      <c r="C87" s="1"/>
    </row>
    <row r="88" spans="2:3" x14ac:dyDescent="0.2">
      <c r="B88" s="1"/>
      <c r="C88" s="1"/>
    </row>
    <row r="89" spans="2:3" x14ac:dyDescent="0.2">
      <c r="B89" s="1"/>
      <c r="C89" s="1"/>
    </row>
    <row r="90" spans="2:3" x14ac:dyDescent="0.2">
      <c r="B90" s="1"/>
      <c r="C90" s="1"/>
    </row>
    <row r="91" spans="2:3" x14ac:dyDescent="0.2">
      <c r="B91" s="1"/>
      <c r="C91" s="1"/>
    </row>
    <row r="92" spans="2:3" x14ac:dyDescent="0.2">
      <c r="B92" s="1"/>
      <c r="C92" s="1"/>
    </row>
    <row r="93" spans="2:3" x14ac:dyDescent="0.2">
      <c r="B93" s="1"/>
      <c r="C93" s="1"/>
    </row>
    <row r="94" spans="2:3" x14ac:dyDescent="0.2">
      <c r="B94" s="1"/>
      <c r="C94" s="1"/>
    </row>
    <row r="95" spans="2:3" x14ac:dyDescent="0.2">
      <c r="B95" s="1"/>
      <c r="C95" s="1"/>
    </row>
    <row r="96" spans="2:3" x14ac:dyDescent="0.2">
      <c r="B96" s="1"/>
      <c r="C96" s="1"/>
    </row>
    <row r="97" spans="2:3" x14ac:dyDescent="0.2">
      <c r="B97" s="1"/>
      <c r="C97" s="1"/>
    </row>
    <row r="98" spans="2:3" x14ac:dyDescent="0.2">
      <c r="B98" s="1"/>
      <c r="C98" s="1"/>
    </row>
    <row r="99" spans="2:3" x14ac:dyDescent="0.2">
      <c r="B99" s="1"/>
      <c r="C99" s="1"/>
    </row>
    <row r="100" spans="2:3" x14ac:dyDescent="0.2">
      <c r="B100" s="1"/>
      <c r="C100" s="1"/>
    </row>
    <row r="101" spans="2:3" x14ac:dyDescent="0.2">
      <c r="B101" s="1"/>
      <c r="C101" s="1"/>
    </row>
    <row r="102" spans="2:3" x14ac:dyDescent="0.2">
      <c r="B102" s="1"/>
      <c r="C102" s="1"/>
    </row>
    <row r="103" spans="2:3" x14ac:dyDescent="0.2">
      <c r="B103" s="1"/>
      <c r="C103" s="1"/>
    </row>
    <row r="104" spans="2:3" x14ac:dyDescent="0.2">
      <c r="B104" s="1"/>
      <c r="C104" s="1"/>
    </row>
    <row r="105" spans="2:3" x14ac:dyDescent="0.2">
      <c r="B105" s="1"/>
      <c r="C105" s="1"/>
    </row>
    <row r="106" spans="2:3" x14ac:dyDescent="0.2">
      <c r="B106" s="1"/>
      <c r="C106" s="1"/>
    </row>
    <row r="107" spans="2:3" x14ac:dyDescent="0.2">
      <c r="B107" s="1"/>
      <c r="C107" s="1"/>
    </row>
    <row r="108" spans="2:3" x14ac:dyDescent="0.2">
      <c r="B108" s="1"/>
      <c r="C108" s="1"/>
    </row>
    <row r="109" spans="2:3" x14ac:dyDescent="0.2">
      <c r="B109" s="1"/>
      <c r="C109" s="1"/>
    </row>
    <row r="110" spans="2:3" x14ac:dyDescent="0.2">
      <c r="B110" s="1"/>
      <c r="C110" s="1"/>
    </row>
    <row r="111" spans="2:3" x14ac:dyDescent="0.2">
      <c r="B111" s="1"/>
      <c r="C111" s="1"/>
    </row>
    <row r="112" spans="2:3" x14ac:dyDescent="0.2">
      <c r="B112" s="1"/>
      <c r="C112" s="1"/>
    </row>
    <row r="113" spans="2:3" x14ac:dyDescent="0.2">
      <c r="B113" s="1"/>
      <c r="C113" s="1"/>
    </row>
    <row r="114" spans="2:3" x14ac:dyDescent="0.2">
      <c r="B114" s="1"/>
      <c r="C114" s="1"/>
    </row>
    <row r="115" spans="2:3" x14ac:dyDescent="0.2">
      <c r="B115" s="1"/>
      <c r="C115" s="1"/>
    </row>
    <row r="116" spans="2:3" x14ac:dyDescent="0.2">
      <c r="B116" s="1"/>
      <c r="C116" s="1"/>
    </row>
    <row r="117" spans="2:3" x14ac:dyDescent="0.2">
      <c r="B117" s="1"/>
      <c r="C117" s="1"/>
    </row>
    <row r="118" spans="2:3" x14ac:dyDescent="0.2">
      <c r="B118" s="1"/>
      <c r="C118" s="1"/>
    </row>
    <row r="119" spans="2:3" x14ac:dyDescent="0.2">
      <c r="B119" s="1"/>
      <c r="C119" s="1"/>
    </row>
    <row r="120" spans="2:3" x14ac:dyDescent="0.2">
      <c r="B120" s="1"/>
      <c r="C120" s="1"/>
    </row>
    <row r="121" spans="2:3" x14ac:dyDescent="0.2">
      <c r="B121" s="1"/>
      <c r="C121" s="1"/>
    </row>
    <row r="122" spans="2:3" x14ac:dyDescent="0.2">
      <c r="B122" s="1"/>
      <c r="C122" s="1"/>
    </row>
    <row r="123" spans="2:3" x14ac:dyDescent="0.2">
      <c r="B123" s="1"/>
      <c r="C123" s="1"/>
    </row>
    <row r="124" spans="2:3" x14ac:dyDescent="0.2">
      <c r="B124" s="1"/>
      <c r="C124" s="1"/>
    </row>
    <row r="125" spans="2:3" x14ac:dyDescent="0.2">
      <c r="B125" s="1"/>
      <c r="C125" s="1"/>
    </row>
    <row r="126" spans="2:3" x14ac:dyDescent="0.2">
      <c r="B126" s="1"/>
      <c r="C126" s="1"/>
    </row>
    <row r="127" spans="2:3" x14ac:dyDescent="0.2">
      <c r="B127" s="1"/>
      <c r="C127" s="1"/>
    </row>
    <row r="128" spans="2:3" x14ac:dyDescent="0.2">
      <c r="B128" s="1"/>
      <c r="C128" s="1"/>
    </row>
    <row r="129" spans="2:3" x14ac:dyDescent="0.2">
      <c r="B129" s="1"/>
      <c r="C129" s="1"/>
    </row>
    <row r="130" spans="2:3" x14ac:dyDescent="0.2">
      <c r="B130" s="1"/>
      <c r="C130" s="1"/>
    </row>
    <row r="131" spans="2:3" x14ac:dyDescent="0.2">
      <c r="B131" s="1"/>
      <c r="C131" s="1"/>
    </row>
    <row r="132" spans="2:3" x14ac:dyDescent="0.2">
      <c r="B132" s="1"/>
      <c r="C132" s="1"/>
    </row>
    <row r="133" spans="2:3" x14ac:dyDescent="0.2">
      <c r="B133" s="1"/>
      <c r="C133" s="1"/>
    </row>
    <row r="134" spans="2:3" x14ac:dyDescent="0.2">
      <c r="B134" s="1"/>
      <c r="C134" s="1"/>
    </row>
    <row r="135" spans="2:3" x14ac:dyDescent="0.2">
      <c r="B135" s="1"/>
      <c r="C135" s="1"/>
    </row>
    <row r="136" spans="2:3" x14ac:dyDescent="0.2">
      <c r="B136" s="1"/>
      <c r="C136" s="1"/>
    </row>
    <row r="137" spans="2:3" x14ac:dyDescent="0.2">
      <c r="B137" s="1"/>
      <c r="C137" s="1"/>
    </row>
    <row r="138" spans="2:3" x14ac:dyDescent="0.2">
      <c r="B138" s="1"/>
      <c r="C138" s="1"/>
    </row>
    <row r="139" spans="2:3" x14ac:dyDescent="0.2">
      <c r="B139" s="1"/>
      <c r="C139" s="1"/>
    </row>
    <row r="140" spans="2:3" x14ac:dyDescent="0.2">
      <c r="B140" s="1"/>
      <c r="C140" s="1"/>
    </row>
    <row r="141" spans="2:3" x14ac:dyDescent="0.2">
      <c r="B141" s="1"/>
      <c r="C141" s="1"/>
    </row>
    <row r="142" spans="2:3" x14ac:dyDescent="0.2">
      <c r="B142" s="1"/>
      <c r="C142" s="1"/>
    </row>
    <row r="143" spans="2:3" x14ac:dyDescent="0.2">
      <c r="B143" s="1"/>
      <c r="C143" s="1"/>
    </row>
    <row r="144" spans="2:3" x14ac:dyDescent="0.2">
      <c r="B144" s="1"/>
      <c r="C144" s="1"/>
    </row>
    <row r="145" spans="2:3" x14ac:dyDescent="0.2">
      <c r="B145" s="1"/>
      <c r="C145" s="1"/>
    </row>
    <row r="146" spans="2:3" x14ac:dyDescent="0.2">
      <c r="B146" s="1"/>
      <c r="C146" s="1"/>
    </row>
    <row r="147" spans="2:3" x14ac:dyDescent="0.2">
      <c r="B147" s="1"/>
      <c r="C147" s="1"/>
    </row>
    <row r="148" spans="2:3" x14ac:dyDescent="0.2">
      <c r="B148" s="1"/>
      <c r="C148" s="1"/>
    </row>
    <row r="149" spans="2:3" x14ac:dyDescent="0.2">
      <c r="B149" s="1"/>
      <c r="C149" s="1"/>
    </row>
    <row r="150" spans="2:3" x14ac:dyDescent="0.2">
      <c r="B150" s="1"/>
      <c r="C150" s="1"/>
    </row>
    <row r="151" spans="2:3" x14ac:dyDescent="0.2">
      <c r="B151" s="1"/>
      <c r="C151" s="1"/>
    </row>
    <row r="152" spans="2:3" x14ac:dyDescent="0.2">
      <c r="B152" s="1"/>
      <c r="C152" s="1"/>
    </row>
    <row r="153" spans="2:3" x14ac:dyDescent="0.2">
      <c r="B153" s="1"/>
      <c r="C153" s="1"/>
    </row>
    <row r="154" spans="2:3" x14ac:dyDescent="0.2">
      <c r="B154" s="1"/>
      <c r="C154" s="1"/>
    </row>
    <row r="155" spans="2:3" x14ac:dyDescent="0.2">
      <c r="B155" s="1"/>
      <c r="C155" s="1"/>
    </row>
    <row r="156" spans="2:3" x14ac:dyDescent="0.2">
      <c r="B156" s="1"/>
      <c r="C156" s="1"/>
    </row>
    <row r="157" spans="2:3" x14ac:dyDescent="0.2">
      <c r="B157" s="1"/>
      <c r="C157" s="1"/>
    </row>
    <row r="158" spans="2:3" x14ac:dyDescent="0.2">
      <c r="B158" s="1"/>
      <c r="C158" s="1"/>
    </row>
    <row r="159" spans="2:3" x14ac:dyDescent="0.2">
      <c r="B159" s="1"/>
      <c r="C159" s="1"/>
    </row>
    <row r="160" spans="2:3" x14ac:dyDescent="0.2">
      <c r="B160" s="1"/>
      <c r="C160" s="1"/>
    </row>
    <row r="161" spans="2:3" x14ac:dyDescent="0.2">
      <c r="B161" s="1"/>
      <c r="C161" s="1"/>
    </row>
    <row r="162" spans="2:3" x14ac:dyDescent="0.2">
      <c r="B162" s="1"/>
      <c r="C162" s="1"/>
    </row>
    <row r="163" spans="2:3" x14ac:dyDescent="0.2">
      <c r="B163" s="1"/>
      <c r="C163" s="1"/>
    </row>
    <row r="164" spans="2:3" x14ac:dyDescent="0.2">
      <c r="B164" s="1"/>
      <c r="C164" s="1"/>
    </row>
    <row r="165" spans="2:3" x14ac:dyDescent="0.2">
      <c r="B165" s="1"/>
      <c r="C165" s="1"/>
    </row>
    <row r="166" spans="2:3" x14ac:dyDescent="0.2">
      <c r="B166" s="1"/>
      <c r="C166" s="1"/>
    </row>
    <row r="167" spans="2:3" x14ac:dyDescent="0.2">
      <c r="B167" s="1"/>
      <c r="C167" s="1"/>
    </row>
    <row r="168" spans="2:3" x14ac:dyDescent="0.2">
      <c r="B168" s="1"/>
      <c r="C168" s="1"/>
    </row>
    <row r="169" spans="2:3" x14ac:dyDescent="0.2">
      <c r="B169" s="1"/>
      <c r="C169" s="1"/>
    </row>
    <row r="170" spans="2:3" x14ac:dyDescent="0.2">
      <c r="B170" s="1"/>
      <c r="C170" s="1"/>
    </row>
    <row r="171" spans="2:3" x14ac:dyDescent="0.2">
      <c r="B171" s="1"/>
      <c r="C171" s="1"/>
    </row>
    <row r="172" spans="2:3" x14ac:dyDescent="0.2">
      <c r="B172" s="1"/>
      <c r="C172" s="1"/>
    </row>
    <row r="173" spans="2:3" x14ac:dyDescent="0.2">
      <c r="B173" s="1"/>
      <c r="C173" s="1"/>
    </row>
    <row r="174" spans="2:3" x14ac:dyDescent="0.2">
      <c r="B174" s="1"/>
      <c r="C174" s="1"/>
    </row>
    <row r="175" spans="2:3" x14ac:dyDescent="0.2">
      <c r="B175" s="1"/>
      <c r="C175" s="1"/>
    </row>
    <row r="176" spans="2:3" x14ac:dyDescent="0.2">
      <c r="B176" s="1"/>
      <c r="C176" s="1"/>
    </row>
    <row r="177" spans="2:3" x14ac:dyDescent="0.2">
      <c r="B177" s="1"/>
      <c r="C177" s="1"/>
    </row>
    <row r="178" spans="2:3" x14ac:dyDescent="0.2">
      <c r="B178" s="1"/>
      <c r="C178" s="1"/>
    </row>
    <row r="179" spans="2:3" x14ac:dyDescent="0.2">
      <c r="B179" s="1"/>
      <c r="C179" s="1"/>
    </row>
    <row r="180" spans="2:3" x14ac:dyDescent="0.2">
      <c r="B180" s="1"/>
      <c r="C180" s="1"/>
    </row>
    <row r="181" spans="2:3" x14ac:dyDescent="0.2">
      <c r="B181" s="1"/>
      <c r="C181" s="1"/>
    </row>
    <row r="182" spans="2:3" x14ac:dyDescent="0.2">
      <c r="B182" s="1"/>
      <c r="C182" s="1"/>
    </row>
    <row r="183" spans="2:3" x14ac:dyDescent="0.2">
      <c r="B183" s="1"/>
      <c r="C183" s="1"/>
    </row>
    <row r="184" spans="2:3" x14ac:dyDescent="0.2">
      <c r="B184" s="1"/>
      <c r="C184" s="1"/>
    </row>
    <row r="185" spans="2:3" x14ac:dyDescent="0.2">
      <c r="B185" s="1"/>
      <c r="C185" s="1"/>
    </row>
    <row r="186" spans="2:3" x14ac:dyDescent="0.2">
      <c r="B186" s="1"/>
      <c r="C186" s="1"/>
    </row>
    <row r="187" spans="2:3" x14ac:dyDescent="0.2">
      <c r="B187" s="1"/>
      <c r="C187" s="1"/>
    </row>
    <row r="188" spans="2:3" x14ac:dyDescent="0.2">
      <c r="B188" s="1"/>
      <c r="C188" s="1"/>
    </row>
    <row r="189" spans="2:3" x14ac:dyDescent="0.2">
      <c r="B189" s="1"/>
      <c r="C189" s="1"/>
    </row>
    <row r="190" spans="2:3" x14ac:dyDescent="0.2">
      <c r="B190" s="1"/>
      <c r="C190" s="1"/>
    </row>
    <row r="191" spans="2:3" x14ac:dyDescent="0.2">
      <c r="B191" s="1"/>
      <c r="C191" s="1"/>
    </row>
    <row r="192" spans="2:3" x14ac:dyDescent="0.2">
      <c r="B192" s="1"/>
      <c r="C192" s="1"/>
    </row>
    <row r="193" spans="2:3" x14ac:dyDescent="0.2">
      <c r="B193" s="1"/>
      <c r="C193" s="1"/>
    </row>
    <row r="194" spans="2:3" x14ac:dyDescent="0.2">
      <c r="B194" s="1"/>
      <c r="C194" s="1"/>
    </row>
    <row r="195" spans="2:3" x14ac:dyDescent="0.2">
      <c r="B195" s="1"/>
      <c r="C195" s="1"/>
    </row>
    <row r="196" spans="2:3" x14ac:dyDescent="0.2">
      <c r="B196" s="1"/>
      <c r="C196" s="1"/>
    </row>
    <row r="197" spans="2:3" x14ac:dyDescent="0.2">
      <c r="B197" s="1"/>
      <c r="C197" s="1"/>
    </row>
    <row r="198" spans="2:3" x14ac:dyDescent="0.2">
      <c r="B198" s="1"/>
      <c r="C198" s="1"/>
    </row>
    <row r="199" spans="2:3" x14ac:dyDescent="0.2">
      <c r="B199" s="1"/>
      <c r="C199" s="1"/>
    </row>
    <row r="200" spans="2:3" x14ac:dyDescent="0.2">
      <c r="B200" s="1"/>
      <c r="C200" s="1"/>
    </row>
    <row r="201" spans="2:3" x14ac:dyDescent="0.2">
      <c r="B201" s="1"/>
      <c r="C201" s="1"/>
    </row>
    <row r="202" spans="2:3" x14ac:dyDescent="0.2">
      <c r="B202" s="1"/>
      <c r="C202" s="1"/>
    </row>
    <row r="203" spans="2:3" x14ac:dyDescent="0.2">
      <c r="B203" s="1"/>
      <c r="C203" s="1"/>
    </row>
    <row r="204" spans="2:3" x14ac:dyDescent="0.2">
      <c r="B204" s="1"/>
      <c r="C204" s="1"/>
    </row>
    <row r="205" spans="2:3" x14ac:dyDescent="0.2">
      <c r="B205" s="1"/>
      <c r="C205" s="1"/>
    </row>
    <row r="206" spans="2:3" x14ac:dyDescent="0.2">
      <c r="B206" s="1"/>
      <c r="C206" s="1"/>
    </row>
    <row r="207" spans="2:3" x14ac:dyDescent="0.2">
      <c r="B207" s="1"/>
      <c r="C207" s="1"/>
    </row>
    <row r="208" spans="2:3" x14ac:dyDescent="0.2">
      <c r="B208" s="1"/>
      <c r="C208" s="1"/>
    </row>
    <row r="209" spans="2:3" x14ac:dyDescent="0.2">
      <c r="B209" s="1"/>
      <c r="C209" s="1"/>
    </row>
    <row r="210" spans="2:3" x14ac:dyDescent="0.2">
      <c r="B210" s="1"/>
      <c r="C210" s="1"/>
    </row>
    <row r="211" spans="2:3" x14ac:dyDescent="0.2">
      <c r="B211" s="1"/>
      <c r="C211" s="1"/>
    </row>
    <row r="212" spans="2:3" x14ac:dyDescent="0.2">
      <c r="B212" s="1"/>
      <c r="C212" s="1"/>
    </row>
    <row r="213" spans="2:3" x14ac:dyDescent="0.2">
      <c r="B213" s="1"/>
      <c r="C213" s="1"/>
    </row>
    <row r="214" spans="2:3" x14ac:dyDescent="0.2">
      <c r="B214" s="1"/>
      <c r="C214" s="1"/>
    </row>
    <row r="215" spans="2:3" x14ac:dyDescent="0.2">
      <c r="B215" s="1"/>
      <c r="C215" s="1"/>
    </row>
    <row r="216" spans="2:3" x14ac:dyDescent="0.2">
      <c r="B216" s="1"/>
      <c r="C216" s="1"/>
    </row>
    <row r="217" spans="2:3" x14ac:dyDescent="0.2">
      <c r="B217" s="1"/>
      <c r="C217" s="1"/>
    </row>
    <row r="218" spans="2:3" x14ac:dyDescent="0.2">
      <c r="B218" s="1"/>
      <c r="C218" s="1"/>
    </row>
    <row r="219" spans="2:3" x14ac:dyDescent="0.2">
      <c r="B219" s="1"/>
      <c r="C219" s="1"/>
    </row>
    <row r="220" spans="2:3" x14ac:dyDescent="0.2">
      <c r="B220" s="1"/>
      <c r="C220" s="1"/>
    </row>
    <row r="221" spans="2:3" x14ac:dyDescent="0.2">
      <c r="B221" s="1"/>
      <c r="C221" s="1"/>
    </row>
    <row r="222" spans="2:3" x14ac:dyDescent="0.2">
      <c r="B222" s="1"/>
      <c r="C222" s="1"/>
    </row>
    <row r="223" spans="2:3" x14ac:dyDescent="0.2">
      <c r="B223" s="1"/>
      <c r="C223" s="1"/>
    </row>
    <row r="224" spans="2:3" x14ac:dyDescent="0.2">
      <c r="B224" s="1"/>
      <c r="C224" s="1"/>
    </row>
    <row r="225" spans="2:3" x14ac:dyDescent="0.2">
      <c r="B225" s="1"/>
      <c r="C225" s="1"/>
    </row>
    <row r="226" spans="2:3" x14ac:dyDescent="0.2">
      <c r="B226" s="1"/>
      <c r="C226" s="1"/>
    </row>
    <row r="227" spans="2:3" x14ac:dyDescent="0.2">
      <c r="B227" s="1"/>
      <c r="C227" s="1"/>
    </row>
    <row r="228" spans="2:3" x14ac:dyDescent="0.2">
      <c r="B228" s="1"/>
      <c r="C228" s="1"/>
    </row>
    <row r="229" spans="2:3" x14ac:dyDescent="0.2">
      <c r="B229" s="1"/>
      <c r="C229" s="1"/>
    </row>
    <row r="230" spans="2:3" x14ac:dyDescent="0.2">
      <c r="B230" s="1"/>
      <c r="C230" s="1"/>
    </row>
    <row r="231" spans="2:3" x14ac:dyDescent="0.2">
      <c r="B231" s="1"/>
      <c r="C231" s="1"/>
    </row>
    <row r="232" spans="2:3" x14ac:dyDescent="0.2">
      <c r="B232" s="1"/>
      <c r="C232" s="1"/>
    </row>
    <row r="233" spans="2:3" x14ac:dyDescent="0.2">
      <c r="B233" s="1"/>
      <c r="C233" s="1"/>
    </row>
    <row r="234" spans="2:3" x14ac:dyDescent="0.2">
      <c r="B234" s="1"/>
      <c r="C234" s="1"/>
    </row>
    <row r="235" spans="2:3" x14ac:dyDescent="0.2">
      <c r="B235" s="1"/>
      <c r="C235" s="1"/>
    </row>
    <row r="236" spans="2:3" x14ac:dyDescent="0.2">
      <c r="B236" s="1"/>
      <c r="C236" s="1"/>
    </row>
    <row r="237" spans="2:3" x14ac:dyDescent="0.2">
      <c r="B237" s="1"/>
      <c r="C237" s="1"/>
    </row>
    <row r="238" spans="2:3" x14ac:dyDescent="0.2">
      <c r="B238" s="1"/>
      <c r="C238" s="1"/>
    </row>
    <row r="239" spans="2:3" x14ac:dyDescent="0.2">
      <c r="B239" s="1"/>
      <c r="C239" s="1"/>
    </row>
    <row r="240" spans="2:3" x14ac:dyDescent="0.2">
      <c r="B240" s="1"/>
      <c r="C240" s="1"/>
    </row>
    <row r="241" spans="2:3" x14ac:dyDescent="0.2">
      <c r="B241" s="1"/>
      <c r="C241" s="1"/>
    </row>
    <row r="242" spans="2:3" x14ac:dyDescent="0.2">
      <c r="B242" s="1"/>
      <c r="C242" s="1"/>
    </row>
    <row r="243" spans="2:3" x14ac:dyDescent="0.2">
      <c r="B243" s="1"/>
      <c r="C243" s="1"/>
    </row>
    <row r="244" spans="2:3" x14ac:dyDescent="0.2">
      <c r="B244" s="1"/>
      <c r="C244" s="1"/>
    </row>
    <row r="245" spans="2:3" x14ac:dyDescent="0.2">
      <c r="B245" s="1"/>
      <c r="C245" s="1"/>
    </row>
    <row r="246" spans="2:3" x14ac:dyDescent="0.2">
      <c r="B246" s="1"/>
      <c r="C246" s="1"/>
    </row>
    <row r="247" spans="2:3" x14ac:dyDescent="0.2">
      <c r="B247" s="1"/>
      <c r="C247" s="1"/>
    </row>
    <row r="248" spans="2:3" x14ac:dyDescent="0.2">
      <c r="B248" s="1"/>
      <c r="C248" s="1"/>
    </row>
    <row r="249" spans="2:3" x14ac:dyDescent="0.2">
      <c r="B249" s="1"/>
      <c r="C249" s="1"/>
    </row>
    <row r="250" spans="2:3" x14ac:dyDescent="0.2">
      <c r="B250" s="1"/>
      <c r="C250" s="1"/>
    </row>
    <row r="251" spans="2:3" x14ac:dyDescent="0.2">
      <c r="B251" s="1"/>
      <c r="C251" s="1"/>
    </row>
    <row r="252" spans="2:3" x14ac:dyDescent="0.2">
      <c r="B252" s="1"/>
      <c r="C252" s="1"/>
    </row>
    <row r="253" spans="2:3" x14ac:dyDescent="0.2">
      <c r="B253" s="1"/>
      <c r="C253" s="1"/>
    </row>
    <row r="254" spans="2:3" x14ac:dyDescent="0.2">
      <c r="B254" s="1"/>
      <c r="C254" s="1"/>
    </row>
    <row r="255" spans="2:3" x14ac:dyDescent="0.2">
      <c r="B255" s="1"/>
      <c r="C255" s="1"/>
    </row>
    <row r="256" spans="2:3" x14ac:dyDescent="0.2">
      <c r="B256" s="1"/>
      <c r="C256" s="1"/>
    </row>
    <row r="257" spans="2:3" x14ac:dyDescent="0.2">
      <c r="B257" s="1"/>
      <c r="C257" s="1"/>
    </row>
    <row r="258" spans="2:3" x14ac:dyDescent="0.2">
      <c r="B258" s="1"/>
      <c r="C258" s="1"/>
    </row>
    <row r="259" spans="2:3" x14ac:dyDescent="0.2">
      <c r="B259" s="1"/>
      <c r="C259" s="1"/>
    </row>
    <row r="260" spans="2:3" x14ac:dyDescent="0.2">
      <c r="B260" s="1"/>
      <c r="C260" s="1"/>
    </row>
  </sheetData>
  <hyperlinks>
    <hyperlink ref="B2" r:id="rId1" xr:uid="{00000000-0004-0000-04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CB78FB-2110-41C3-A996-5863E82E8B08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C3D8265-5379-464F-AFE0-7568DF260F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A05A23-BA9E-43A0-95E4-A88320BCE7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SupplTable_count_crdrt</vt:lpstr>
      <vt:lpstr>table_sig</vt:lpstr>
      <vt:lpstr>fig_tbl_Data</vt:lpstr>
      <vt:lpstr>orig_data</vt:lpstr>
      <vt:lpstr>FigReport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2017-06-07T17:53:35Z</dcterms:created>
  <dcterms:modified xsi:type="dcterms:W3CDTF">2021-06-23T17:39:57Z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